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structions" sheetId="1" r:id="rId4"/>
    <sheet state="visible" name="By Class by Moto" sheetId="2" r:id="rId5"/>
    <sheet state="visible" name="By Class Overall" sheetId="3" r:id="rId6"/>
    <sheet state="visible" name="Results" sheetId="4" r:id="rId7"/>
    <sheet state="hidden" name="Top 6 Pivot" sheetId="5" r:id="rId8"/>
    <sheet state="hidden" name="RRW" sheetId="6" r:id="rId9"/>
    <sheet state="hidden" name="Points and Classes" sheetId="7" r:id="rId10"/>
  </sheets>
  <definedNames>
    <definedName hidden="1" localSheetId="3" name="_xlnm._FilterDatabase">Results!$A$1:$U$996</definedName>
    <definedName hidden="1" localSheetId="3" name="Z_8DCBDEF5_0B84_4111_BD24_B513E609F5F8_.wvu.FilterData">Results!$A$1:$S$996</definedName>
  </definedNames>
  <calcPr/>
  <customWorkbookViews>
    <customWorkbookView activeSheetId="0" maximized="1" windowHeight="0" windowWidth="0" guid="{8DCBDEF5-0B84-4111-BD24-B513E609F5F8}" name="Filter 1"/>
  </customWorkbookViews>
  <pivotCaches>
    <pivotCache cacheId="0" r:id="rId11"/>
  </pivotCaches>
</workbook>
</file>

<file path=xl/sharedStrings.xml><?xml version="1.0" encoding="utf-8"?>
<sst xmlns="http://schemas.openxmlformats.org/spreadsheetml/2006/main" count="6555" uniqueCount="1424">
  <si>
    <t>1. Open all Moto 1 csv files for the round</t>
  </si>
  <si>
    <t>2. Copy/Paste the results at the bottom of the results tab from Pos through Nat/State</t>
  </si>
  <si>
    <t>3. Repeat for all Moto 1 files</t>
  </si>
  <si>
    <t>4. Populate the Round and Moto fields for the data just entered.</t>
  </si>
  <si>
    <t>5. Repeat steps 1-4 for all Moto 2 files</t>
  </si>
  <si>
    <t>6. Copy/Paste Blue highlighted columns on the Results tab, so the formulas populate to the bottom of the dataset.</t>
  </si>
  <si>
    <t>7. Select a cell within any Pivot Table.</t>
  </si>
  <si>
    <t>8. From the Pivot Table Analyze menu, click Refresh All</t>
  </si>
  <si>
    <t>9. Check that pivot filters have all valid values selected.</t>
  </si>
  <si>
    <t>Moto 1</t>
  </si>
  <si>
    <t>Name</t>
  </si>
  <si>
    <t>Car/Bike Reg</t>
  </si>
  <si>
    <t>Sum of Points</t>
  </si>
  <si>
    <t>Moto 2</t>
  </si>
  <si>
    <t>Expert Asphalt</t>
  </si>
  <si>
    <t>Ryan Brand</t>
  </si>
  <si>
    <t>Husqvarna FS 450</t>
  </si>
  <si>
    <t>Rick Engstrom</t>
  </si>
  <si>
    <t>KTM 450sxf</t>
  </si>
  <si>
    <t>Jeffrey Panelley</t>
  </si>
  <si>
    <t>Husqvarna FC 350</t>
  </si>
  <si>
    <t>Dillon McGrew</t>
  </si>
  <si>
    <t>Husqvarna FS450</t>
  </si>
  <si>
    <t>Malcolm Barker</t>
  </si>
  <si>
    <t>Honda CRF250R</t>
  </si>
  <si>
    <t>David Meyer</t>
  </si>
  <si>
    <t>Manuel Quintanilla jr</t>
  </si>
  <si>
    <t>blue</t>
  </si>
  <si>
    <t>Steven Pack</t>
  </si>
  <si>
    <t>KTM KTM 450 SX-F</t>
  </si>
  <si>
    <t>Jeff Robinson</t>
  </si>
  <si>
    <t>Yamaha Yz450</t>
  </si>
  <si>
    <t>Ron West</t>
  </si>
  <si>
    <t>Husqvarna FC 450</t>
  </si>
  <si>
    <t>David  Nielsen</t>
  </si>
  <si>
    <t>Ohvale GP-190</t>
  </si>
  <si>
    <t>Brandon Ng</t>
  </si>
  <si>
    <t>KTM 450 SMR</t>
  </si>
  <si>
    <t>Expert Supermoto</t>
  </si>
  <si>
    <t>Eric Tavenner</t>
  </si>
  <si>
    <t>Roger Bare</t>
  </si>
  <si>
    <t>KTM 250 SXF</t>
  </si>
  <si>
    <t>Junior Expert Asphalt</t>
  </si>
  <si>
    <t>Ian Nielsen Total</t>
  </si>
  <si>
    <t>Kylie Botkin</t>
  </si>
  <si>
    <t>Kawasaki KX65</t>
  </si>
  <si>
    <t>Ryker Brand</t>
  </si>
  <si>
    <t>KTM 85 SXS</t>
  </si>
  <si>
    <t>Raider Brand</t>
  </si>
  <si>
    <t>KTM 65</t>
  </si>
  <si>
    <t>Hailey Rothfuss</t>
  </si>
  <si>
    <t>Honda CR85R #56</t>
  </si>
  <si>
    <t>Junior Expert SuperMoto</t>
  </si>
  <si>
    <t>Junior Novice Asphalt</t>
  </si>
  <si>
    <t>Jojo Moore</t>
  </si>
  <si>
    <t>Kawasaki KLX110</t>
  </si>
  <si>
    <t>Evolet Moore</t>
  </si>
  <si>
    <t>Brayden Rocco</t>
  </si>
  <si>
    <t>Kawasaki Z125 pro</t>
  </si>
  <si>
    <t>Parker Busse</t>
  </si>
  <si>
    <t>Kawasaki Klx110</t>
  </si>
  <si>
    <t>Sydney Meyer</t>
  </si>
  <si>
    <t>Yamaha TTR 50</t>
  </si>
  <si>
    <t>Lucas Meyer</t>
  </si>
  <si>
    <t>Eli Engstrom</t>
  </si>
  <si>
    <t>Kawasaki KX 65</t>
  </si>
  <si>
    <t>Gwendalyn Nielsen</t>
  </si>
  <si>
    <t>Honda 125</t>
  </si>
  <si>
    <t>Junior Novice SuperMoto</t>
  </si>
  <si>
    <t>Limited Mini Asphalt</t>
  </si>
  <si>
    <t>Pitster X5</t>
  </si>
  <si>
    <t>Kevin Wood</t>
  </si>
  <si>
    <t>Kawasaki Kx65</t>
  </si>
  <si>
    <t>Matthew Abbey</t>
  </si>
  <si>
    <t>Kawasaki Z125</t>
  </si>
  <si>
    <t>Kawasaki KX65 #365</t>
  </si>
  <si>
    <t>Limited Mini SuperMoto</t>
  </si>
  <si>
    <t>Novice Asphalt</t>
  </si>
  <si>
    <t>Dylan Warner</t>
  </si>
  <si>
    <t>Kawasaki Kx250f</t>
  </si>
  <si>
    <t>Thomas Ridder</t>
  </si>
  <si>
    <t>Yamaha YZ450F</t>
  </si>
  <si>
    <t>Donald Rothfuss</t>
  </si>
  <si>
    <t>Alex Strand</t>
  </si>
  <si>
    <t>Husqvarna FC450</t>
  </si>
  <si>
    <t>Chayla Wagner</t>
  </si>
  <si>
    <t>Honda CRF450R</t>
  </si>
  <si>
    <t>Nicolas Potter</t>
  </si>
  <si>
    <t>Husaberg FE 501</t>
  </si>
  <si>
    <t>Zach Barclay</t>
  </si>
  <si>
    <t>Suzuki DRZ400E</t>
  </si>
  <si>
    <t>Luke Noury</t>
  </si>
  <si>
    <t>Riley Rothfuss Total</t>
  </si>
  <si>
    <t>Daen Paepke</t>
  </si>
  <si>
    <t>KTM Sx</t>
  </si>
  <si>
    <t>Chris Cramer Total</t>
  </si>
  <si>
    <t>Novice SuperMoto</t>
  </si>
  <si>
    <t>Unlimited Mini Asphalt</t>
  </si>
  <si>
    <t>Kawasaki kx85</t>
  </si>
  <si>
    <t>Honda CRF150RB</t>
  </si>
  <si>
    <t>David Nielsen</t>
  </si>
  <si>
    <t>Alex Johnson</t>
  </si>
  <si>
    <t>Honda Cfr150</t>
  </si>
  <si>
    <t>Unlimited Mini SuperMoto</t>
  </si>
  <si>
    <t>Reported Class</t>
  </si>
  <si>
    <t>Championship Position</t>
  </si>
  <si>
    <t>Jeff Rydalch</t>
  </si>
  <si>
    <t>Chase Harkleroad</t>
  </si>
  <si>
    <t>Sean Butterman</t>
  </si>
  <si>
    <t>Daniel Guevara</t>
  </si>
  <si>
    <t>Ryan Samp</t>
  </si>
  <si>
    <t>Dean Frey</t>
  </si>
  <si>
    <t>Ian Nielsen</t>
  </si>
  <si>
    <t>Radison Brand</t>
  </si>
  <si>
    <t>Nolan Carlson</t>
  </si>
  <si>
    <t>Bennett Carlson</t>
  </si>
  <si>
    <t>Aijioun Dixon-Thomas</t>
  </si>
  <si>
    <t>David Ralls</t>
  </si>
  <si>
    <t>Chris Cramer</t>
  </si>
  <si>
    <t>Riley Rothfuss</t>
  </si>
  <si>
    <t>Robert Nolan</t>
  </si>
  <si>
    <t>Jordan Pay</t>
  </si>
  <si>
    <t>Paul Vu</t>
  </si>
  <si>
    <t>Greg Hebard</t>
  </si>
  <si>
    <t>Matt Welch</t>
  </si>
  <si>
    <t>Tanner Gold</t>
  </si>
  <si>
    <t>Austin Rich</t>
  </si>
  <si>
    <t>Synnove Dominguez</t>
  </si>
  <si>
    <t>Timothy Nielsen</t>
  </si>
  <si>
    <t>DNS</t>
  </si>
  <si>
    <t>DNF</t>
  </si>
  <si>
    <t>Round</t>
  </si>
  <si>
    <t>Moto</t>
  </si>
  <si>
    <t>Pos</t>
  </si>
  <si>
    <t>PIC</t>
  </si>
  <si>
    <t>No.</t>
  </si>
  <si>
    <t>Event</t>
  </si>
  <si>
    <t>Laps</t>
  </si>
  <si>
    <t>Total Tm</t>
  </si>
  <si>
    <t>Diff</t>
  </si>
  <si>
    <t>Gap</t>
  </si>
  <si>
    <t>Avg. Speed</t>
  </si>
  <si>
    <t>Best Tm</t>
  </si>
  <si>
    <t>Best Speed</t>
  </si>
  <si>
    <t>In Lap</t>
  </si>
  <si>
    <t>Nat/State</t>
  </si>
  <si>
    <t>Points</t>
  </si>
  <si>
    <t>Overall Points</t>
  </si>
  <si>
    <t>cedar city UT</t>
  </si>
  <si>
    <t>Pleasant Grove UT</t>
  </si>
  <si>
    <t>Layton UT</t>
  </si>
  <si>
    <t>2 Laps</t>
  </si>
  <si>
    <t>Seattle WA</t>
  </si>
  <si>
    <t>-</t>
  </si>
  <si>
    <t>KTM 125SX</t>
  </si>
  <si>
    <t>Kennewick WA</t>
  </si>
  <si>
    <t>bountiful UT</t>
  </si>
  <si>
    <t>Lehi UT</t>
  </si>
  <si>
    <t>South Jordan UT</t>
  </si>
  <si>
    <t>3 Laps</t>
  </si>
  <si>
    <t>Honda CRF450 #87</t>
  </si>
  <si>
    <t>DQ</t>
  </si>
  <si>
    <t>Scottsdale AZ</t>
  </si>
  <si>
    <t>Baker City OR</t>
  </si>
  <si>
    <t>Sandy UT</t>
  </si>
  <si>
    <t>Highland UT</t>
  </si>
  <si>
    <t>Honda CR85R #87</t>
  </si>
  <si>
    <t>Husqvarna 85cc</t>
  </si>
  <si>
    <t>Salt Lake City UT</t>
  </si>
  <si>
    <t>Severance CO</t>
  </si>
  <si>
    <t>1 Lap</t>
  </si>
  <si>
    <t>Redmond UT</t>
  </si>
  <si>
    <t>SARATOGA SPRINGS UT</t>
  </si>
  <si>
    <t>Marysville WA</t>
  </si>
  <si>
    <t>Bothell WA</t>
  </si>
  <si>
    <t>7 Laps</t>
  </si>
  <si>
    <t>HURRICANE UT</t>
  </si>
  <si>
    <t>Highlands ranch Co</t>
  </si>
  <si>
    <t>West Bountiful UT</t>
  </si>
  <si>
    <t>Eagle Mountain UT</t>
  </si>
  <si>
    <t>6 Laps</t>
  </si>
  <si>
    <t>Pitster pitster 155</t>
  </si>
  <si>
    <t>9:03.086</t>
  </si>
  <si>
    <t>1:14.346</t>
  </si>
  <si>
    <t>9:05.930</t>
  </si>
  <si>
    <t>1:16.039</t>
  </si>
  <si>
    <t>9:06.369</t>
  </si>
  <si>
    <t>1:16.079</t>
  </si>
  <si>
    <t>7:24.690</t>
  </si>
  <si>
    <t>1:02.036</t>
  </si>
  <si>
    <t>7:33.196</t>
  </si>
  <si>
    <t>1:03.808</t>
  </si>
  <si>
    <t>7:33.387</t>
  </si>
  <si>
    <t>1:02.530</t>
  </si>
  <si>
    <t>7:40.334</t>
  </si>
  <si>
    <t>1:03.281</t>
  </si>
  <si>
    <t>7:49.296</t>
  </si>
  <si>
    <t>1:06.337</t>
  </si>
  <si>
    <t>5:45.125</t>
  </si>
  <si>
    <t>1:07.508</t>
  </si>
  <si>
    <t>5:50.919</t>
  </si>
  <si>
    <t>1:09.120</t>
  </si>
  <si>
    <t>6:09.764</t>
  </si>
  <si>
    <t>1:11.383</t>
  </si>
  <si>
    <t>6:10.398</t>
  </si>
  <si>
    <t>1:12.165</t>
  </si>
  <si>
    <t>5:53.434</t>
  </si>
  <si>
    <t>1:26.108</t>
  </si>
  <si>
    <t>5:53.739</t>
  </si>
  <si>
    <t>1:25.455</t>
  </si>
  <si>
    <t>6:16.040</t>
  </si>
  <si>
    <t>1:32.317</t>
  </si>
  <si>
    <t>6:16.578</t>
  </si>
  <si>
    <t>1:31.561</t>
  </si>
  <si>
    <t>6:52.283</t>
  </si>
  <si>
    <t>1:40.364</t>
  </si>
  <si>
    <t>6:57.585</t>
  </si>
  <si>
    <t>1:41.800</t>
  </si>
  <si>
    <t>7:11.184</t>
  </si>
  <si>
    <t>1:45.301</t>
  </si>
  <si>
    <t>6:07.426</t>
  </si>
  <si>
    <t>2:00.050</t>
  </si>
  <si>
    <t>8:35.142</t>
  </si>
  <si>
    <t>1:41.461</t>
  </si>
  <si>
    <t>8:36.200</t>
  </si>
  <si>
    <t>1:41.424</t>
  </si>
  <si>
    <t>8:40.401</t>
  </si>
  <si>
    <t>1:41.551</t>
  </si>
  <si>
    <t>8:41.009</t>
  </si>
  <si>
    <t>1:42.036</t>
  </si>
  <si>
    <t>8:40.882</t>
  </si>
  <si>
    <t>2:06.159</t>
  </si>
  <si>
    <t>9:02.634</t>
  </si>
  <si>
    <t>2:12.783</t>
  </si>
  <si>
    <t>9:33.254</t>
  </si>
  <si>
    <t>2:20.857</t>
  </si>
  <si>
    <t>8:05.244</t>
  </si>
  <si>
    <t>2:34.640</t>
  </si>
  <si>
    <t>9:41.037</t>
  </si>
  <si>
    <t>1:35.793</t>
  </si>
  <si>
    <t>3:04.197</t>
  </si>
  <si>
    <t>9:24.945</t>
  </si>
  <si>
    <t>2:43.486</t>
  </si>
  <si>
    <t>8:41.198</t>
  </si>
  <si>
    <t>1:37.509</t>
  </si>
  <si>
    <t>8:58.018</t>
  </si>
  <si>
    <t>1:42.216</t>
  </si>
  <si>
    <t>9:10.063</t>
  </si>
  <si>
    <t>1:46.493</t>
  </si>
  <si>
    <t>Clinton  UT</t>
  </si>
  <si>
    <t>9:15.852</t>
  </si>
  <si>
    <t>1:46.549</t>
  </si>
  <si>
    <t>9:43.138</t>
  </si>
  <si>
    <t>1:01.940</t>
  </si>
  <si>
    <t>1:46.339</t>
  </si>
  <si>
    <t>10:44.392</t>
  </si>
  <si>
    <t>2:03.194</t>
  </si>
  <si>
    <t>1:01.254</t>
  </si>
  <si>
    <t>2:01.503</t>
  </si>
  <si>
    <t>7:40.489</t>
  </si>
  <si>
    <t>1:05.032</t>
  </si>
  <si>
    <t>7:51.295</t>
  </si>
  <si>
    <t>1:06.464</t>
  </si>
  <si>
    <t>7:59.713</t>
  </si>
  <si>
    <t>1:07.680</t>
  </si>
  <si>
    <t>8:20.131</t>
  </si>
  <si>
    <t>1:10.937</t>
  </si>
  <si>
    <t>8:23.493</t>
  </si>
  <si>
    <t>1:09.726</t>
  </si>
  <si>
    <t>8:33.852</t>
  </si>
  <si>
    <t>1:11.654</t>
  </si>
  <si>
    <t>West Jordan UT</t>
  </si>
  <si>
    <t>7:49.559</t>
  </si>
  <si>
    <t>1:16.264</t>
  </si>
  <si>
    <t>SOUTH JORDAN UT</t>
  </si>
  <si>
    <t>8:18.196</t>
  </si>
  <si>
    <t>1:20.537</t>
  </si>
  <si>
    <t>10:24.053</t>
  </si>
  <si>
    <t>1:27.955</t>
  </si>
  <si>
    <t>10:26.046</t>
  </si>
  <si>
    <t>1:27.308</t>
  </si>
  <si>
    <t>10:36.014</t>
  </si>
  <si>
    <t>1:28.297</t>
  </si>
  <si>
    <t>10:45.700</t>
  </si>
  <si>
    <t>1:31.153</t>
  </si>
  <si>
    <t>10:47.455</t>
  </si>
  <si>
    <t>1:29.315</t>
  </si>
  <si>
    <t>10:59.037</t>
  </si>
  <si>
    <t>1:32.992</t>
  </si>
  <si>
    <t>11:54.498</t>
  </si>
  <si>
    <t>1:30.445</t>
  </si>
  <si>
    <t>1:38.958</t>
  </si>
  <si>
    <t>11:56.522</t>
  </si>
  <si>
    <t>1:32.469</t>
  </si>
  <si>
    <t>1:37.995</t>
  </si>
  <si>
    <t>10:35.952</t>
  </si>
  <si>
    <t>1:42.087</t>
  </si>
  <si>
    <t>11:26.056</t>
  </si>
  <si>
    <t>1:51.326</t>
  </si>
  <si>
    <t>11:13.422</t>
  </si>
  <si>
    <t>1:47.548</t>
  </si>
  <si>
    <t>8:22.458</t>
  </si>
  <si>
    <t>1:08.717</t>
  </si>
  <si>
    <t>8:58.257</t>
  </si>
  <si>
    <t>1:14.985</t>
  </si>
  <si>
    <t>9:05.229</t>
  </si>
  <si>
    <t>1:16.215</t>
  </si>
  <si>
    <t>9:15.896</t>
  </si>
  <si>
    <t>1:17.409</t>
  </si>
  <si>
    <t>8:25.501</t>
  </si>
  <si>
    <t>1:15.024</t>
  </si>
  <si>
    <t>7:45.778</t>
  </si>
  <si>
    <t>1:12.872</t>
  </si>
  <si>
    <t>7:48.834</t>
  </si>
  <si>
    <t>1:15.938</t>
  </si>
  <si>
    <t>7:50.691</t>
  </si>
  <si>
    <t>1:16.188</t>
  </si>
  <si>
    <t>7:18.505</t>
  </si>
  <si>
    <t>1:01.740</t>
  </si>
  <si>
    <t>7:23.601</t>
  </si>
  <si>
    <t>1:02.473</t>
  </si>
  <si>
    <t>7:24.055</t>
  </si>
  <si>
    <t>1:02.503</t>
  </si>
  <si>
    <t>7:26.477</t>
  </si>
  <si>
    <t>1:02.852</t>
  </si>
  <si>
    <t>7:33.632</t>
  </si>
  <si>
    <t>1:03.690</t>
  </si>
  <si>
    <t>7:51.259</t>
  </si>
  <si>
    <t>1:06.630</t>
  </si>
  <si>
    <t>5:51.400</t>
  </si>
  <si>
    <t>1:08.963</t>
  </si>
  <si>
    <t>5:52.877</t>
  </si>
  <si>
    <t>1:08.948</t>
  </si>
  <si>
    <t>6:02.115</t>
  </si>
  <si>
    <t>1:11.923</t>
  </si>
  <si>
    <t>6:02.767</t>
  </si>
  <si>
    <t>1:11.814</t>
  </si>
  <si>
    <t>7:13.280</t>
  </si>
  <si>
    <t>1:21.880</t>
  </si>
  <si>
    <t>1:10.513</t>
  </si>
  <si>
    <t>1:24.751</t>
  </si>
  <si>
    <t>7:13.447</t>
  </si>
  <si>
    <t>1:22.047</t>
  </si>
  <si>
    <t>1:25.055</t>
  </si>
  <si>
    <t>6:27.300</t>
  </si>
  <si>
    <t>1:35.052</t>
  </si>
  <si>
    <t>6:57.791</t>
  </si>
  <si>
    <t>1:42.105</t>
  </si>
  <si>
    <t>7:05.024</t>
  </si>
  <si>
    <t>1:43.339</t>
  </si>
  <si>
    <t>7:26.935</t>
  </si>
  <si>
    <t>1:48.071</t>
  </si>
  <si>
    <t>6:26.299</t>
  </si>
  <si>
    <t>2:05.166</t>
  </si>
  <si>
    <t>1:38.271</t>
  </si>
  <si>
    <t>4 Laps</t>
  </si>
  <si>
    <t>1:35.369</t>
  </si>
  <si>
    <t>8:36.477</t>
  </si>
  <si>
    <t>1:41.095</t>
  </si>
  <si>
    <t>8:38.249</t>
  </si>
  <si>
    <t>1:41.351</t>
  </si>
  <si>
    <t>8:49.192</t>
  </si>
  <si>
    <t>1:41.124</t>
  </si>
  <si>
    <t>9:05.713</t>
  </si>
  <si>
    <t>1:42.623</t>
  </si>
  <si>
    <t>10:15.294</t>
  </si>
  <si>
    <t>1:38.817</t>
  </si>
  <si>
    <t>1:09.581</t>
  </si>
  <si>
    <t>2:00.354</t>
  </si>
  <si>
    <t>8:38.485</t>
  </si>
  <si>
    <t>2:08.002</t>
  </si>
  <si>
    <t>9:30.472</t>
  </si>
  <si>
    <t>2:20.027</t>
  </si>
  <si>
    <t>10:35.038</t>
  </si>
  <si>
    <t>1:04.566</t>
  </si>
  <si>
    <t>2:33.579</t>
  </si>
  <si>
    <t>9:30.858</t>
  </si>
  <si>
    <t>2:58.737</t>
  </si>
  <si>
    <t>8:37.156</t>
  </si>
  <si>
    <t>1:35.352</t>
  </si>
  <si>
    <t>8:45.783</t>
  </si>
  <si>
    <t>1:42.303</t>
  </si>
  <si>
    <t>8:49.641</t>
  </si>
  <si>
    <t>1:43.426</t>
  </si>
  <si>
    <t>9:21.878</t>
  </si>
  <si>
    <t>1:50.669</t>
  </si>
  <si>
    <t>9:53.937</t>
  </si>
  <si>
    <t>1:16.781</t>
  </si>
  <si>
    <t>1:56.078</t>
  </si>
  <si>
    <t>5:23.990</t>
  </si>
  <si>
    <t>1:44.241</t>
  </si>
  <si>
    <t>7:54.635</t>
  </si>
  <si>
    <t>1:06.014</t>
  </si>
  <si>
    <t>7:54.883</t>
  </si>
  <si>
    <t>1:06.408</t>
  </si>
  <si>
    <t>8:16.692</t>
  </si>
  <si>
    <t>1:09.693</t>
  </si>
  <si>
    <t>8:17.497</t>
  </si>
  <si>
    <t>1:09.741</t>
  </si>
  <si>
    <t>8:29.434</t>
  </si>
  <si>
    <t>1:10.892</t>
  </si>
  <si>
    <t>7:57.317</t>
  </si>
  <si>
    <t>1:17.595</t>
  </si>
  <si>
    <t>8:29.438</t>
  </si>
  <si>
    <t>1:21.789</t>
  </si>
  <si>
    <t>5:25.454</t>
  </si>
  <si>
    <t>1:04.126</t>
  </si>
  <si>
    <t>10:14.802</t>
  </si>
  <si>
    <t>1:26.915</t>
  </si>
  <si>
    <t>10:22.394</t>
  </si>
  <si>
    <t>1:27.332</t>
  </si>
  <si>
    <t>10:35.700</t>
  </si>
  <si>
    <t>1:29.452</t>
  </si>
  <si>
    <t>10:46.614</t>
  </si>
  <si>
    <t>1:31.316</t>
  </si>
  <si>
    <t>10:53.974</t>
  </si>
  <si>
    <t>1:29.948</t>
  </si>
  <si>
    <t>11:27.424</t>
  </si>
  <si>
    <t>1:12.622</t>
  </si>
  <si>
    <t>1:32.674</t>
  </si>
  <si>
    <t>11:46.833</t>
  </si>
  <si>
    <t>1:32.031</t>
  </si>
  <si>
    <t>1:36.635</t>
  </si>
  <si>
    <t>11:51.141</t>
  </si>
  <si>
    <t>1:36.339</t>
  </si>
  <si>
    <t>1:38.044</t>
  </si>
  <si>
    <t>10:32.968</t>
  </si>
  <si>
    <t>1:42.000</t>
  </si>
  <si>
    <t>11:25.253</t>
  </si>
  <si>
    <t>1:50.444</t>
  </si>
  <si>
    <t>8:38.552</t>
  </si>
  <si>
    <t>1:08.437</t>
  </si>
  <si>
    <t>8:40.641</t>
  </si>
  <si>
    <t>1:11.518</t>
  </si>
  <si>
    <t>8:58.367</t>
  </si>
  <si>
    <t>1:15.919</t>
  </si>
  <si>
    <t>9:03.880</t>
  </si>
  <si>
    <t>1:16.530</t>
  </si>
  <si>
    <t>9:24.186</t>
  </si>
  <si>
    <t>1:18.313</t>
  </si>
  <si>
    <t>9:25.688</t>
  </si>
  <si>
    <t>1:17.897</t>
  </si>
  <si>
    <t>9:29.148</t>
  </si>
  <si>
    <t>1:19.209</t>
  </si>
  <si>
    <t>10:19.165</t>
  </si>
  <si>
    <t>1:21.177</t>
  </si>
  <si>
    <t>7:49.520</t>
  </si>
  <si>
    <t>1:06.048</t>
  </si>
  <si>
    <t>7:50.640</t>
  </si>
  <si>
    <t>1:06.227</t>
  </si>
  <si>
    <t>8:02.765</t>
  </si>
  <si>
    <t>1:07.660</t>
  </si>
  <si>
    <t>8:21.308</t>
  </si>
  <si>
    <t>1:09.785</t>
  </si>
  <si>
    <t>Roy UT</t>
  </si>
  <si>
    <t>6:27.780</t>
  </si>
  <si>
    <t>1:16.629</t>
  </si>
  <si>
    <t>6:28.239</t>
  </si>
  <si>
    <t>1:15.584</t>
  </si>
  <si>
    <t>6:28.673</t>
  </si>
  <si>
    <t>1:15.753</t>
  </si>
  <si>
    <t>7:39.653</t>
  </si>
  <si>
    <t>1:11.873</t>
  </si>
  <si>
    <t>1:10.980</t>
  </si>
  <si>
    <t>1:28.487</t>
  </si>
  <si>
    <t>7:39.942</t>
  </si>
  <si>
    <t>1:12.162</t>
  </si>
  <si>
    <t>1:28.771</t>
  </si>
  <si>
    <t>8:02.277</t>
  </si>
  <si>
    <t>1:34.497</t>
  </si>
  <si>
    <t>6:28.250</t>
  </si>
  <si>
    <t>1:34.727</t>
  </si>
  <si>
    <t>6:40.272</t>
  </si>
  <si>
    <t>1:38.342</t>
  </si>
  <si>
    <t>7:17.651</t>
  </si>
  <si>
    <t>1:46.059</t>
  </si>
  <si>
    <t>7:50.019</t>
  </si>
  <si>
    <t>1:55.116</t>
  </si>
  <si>
    <t>5:37.310</t>
  </si>
  <si>
    <t>1:47.297</t>
  </si>
  <si>
    <t>Honda crf125f</t>
  </si>
  <si>
    <t>Wallsburg UT</t>
  </si>
  <si>
    <t>5:44.514</t>
  </si>
  <si>
    <t>1:52.641</t>
  </si>
  <si>
    <t>Yamaha TTR110</t>
  </si>
  <si>
    <t>7:21.931</t>
  </si>
  <si>
    <t>1:37.417</t>
  </si>
  <si>
    <t>2:00.019</t>
  </si>
  <si>
    <t>Honda CRF 100</t>
  </si>
  <si>
    <t>8:36.927</t>
  </si>
  <si>
    <t>1:48.444</t>
  </si>
  <si>
    <t>8:37.974</t>
  </si>
  <si>
    <t>1:47.974</t>
  </si>
  <si>
    <t>8:40.845</t>
  </si>
  <si>
    <t>1:48.255</t>
  </si>
  <si>
    <t>9:45.952</t>
  </si>
  <si>
    <t>1:09.025</t>
  </si>
  <si>
    <t>1:05.107</t>
  </si>
  <si>
    <t>2:04.887</t>
  </si>
  <si>
    <t>10:14.052</t>
  </si>
  <si>
    <t>1:37.125</t>
  </si>
  <si>
    <t>2:10.861</t>
  </si>
  <si>
    <t>10:44.170</t>
  </si>
  <si>
    <t>2:07.243</t>
  </si>
  <si>
    <t>2:18.844</t>
  </si>
  <si>
    <t>10:29.679</t>
  </si>
  <si>
    <t>2:34.976</t>
  </si>
  <si>
    <t>8:56.992</t>
  </si>
  <si>
    <t>3:04.172</t>
  </si>
  <si>
    <t>5 Laps</t>
  </si>
  <si>
    <t>8:48.882</t>
  </si>
  <si>
    <t>1:44.119</t>
  </si>
  <si>
    <t>9:12.435</t>
  </si>
  <si>
    <t>1:47.093</t>
  </si>
  <si>
    <t>9:27.332</t>
  </si>
  <si>
    <t>1:52.174</t>
  </si>
  <si>
    <t>10:26.201</t>
  </si>
  <si>
    <t>1:37.319</t>
  </si>
  <si>
    <t>1:56.289</t>
  </si>
  <si>
    <t>8:29.454</t>
  </si>
  <si>
    <t>1:11.719</t>
  </si>
  <si>
    <t>8:35.740</t>
  </si>
  <si>
    <t>1:12.346</t>
  </si>
  <si>
    <t>8:37.345</t>
  </si>
  <si>
    <t>1:11.818</t>
  </si>
  <si>
    <t>KTM 690 smcr</t>
  </si>
  <si>
    <t>8:52.758</t>
  </si>
  <si>
    <t>1:15.522</t>
  </si>
  <si>
    <t>8:53.176</t>
  </si>
  <si>
    <t>1:15.454</t>
  </si>
  <si>
    <t>8:58.808</t>
  </si>
  <si>
    <t>1:15.510</t>
  </si>
  <si>
    <t>Honda 450r</t>
  </si>
  <si>
    <t>West Valley City UT</t>
  </si>
  <si>
    <t>8:23.708</t>
  </si>
  <si>
    <t>1:22.819</t>
  </si>
  <si>
    <t>8:47.973</t>
  </si>
  <si>
    <t>1:25.754</t>
  </si>
  <si>
    <t>11:04.749</t>
  </si>
  <si>
    <t>1:33.793</t>
  </si>
  <si>
    <t>11:27.240</t>
  </si>
  <si>
    <t>1:36.061</t>
  </si>
  <si>
    <t>11:42.638</t>
  </si>
  <si>
    <t>1:34.516</t>
  </si>
  <si>
    <t>11:49.552</t>
  </si>
  <si>
    <t>1:38.426</t>
  </si>
  <si>
    <t>11:56.486</t>
  </si>
  <si>
    <t>1:34.438</t>
  </si>
  <si>
    <t>12:10.027</t>
  </si>
  <si>
    <t>1:05.278</t>
  </si>
  <si>
    <t>1:40.344</t>
  </si>
  <si>
    <t>12:20.901</t>
  </si>
  <si>
    <t>1:16.152</t>
  </si>
  <si>
    <t>1:44.147</t>
  </si>
  <si>
    <t>12:45.686</t>
  </si>
  <si>
    <t>1:40.937</t>
  </si>
  <si>
    <t>1:44.024</t>
  </si>
  <si>
    <t>11:19.891</t>
  </si>
  <si>
    <t>1:50.083</t>
  </si>
  <si>
    <t>11:28.259</t>
  </si>
  <si>
    <t>1:50.147</t>
  </si>
  <si>
    <t>11:56.677</t>
  </si>
  <si>
    <t>1:55.080</t>
  </si>
  <si>
    <t>5:15.158</t>
  </si>
  <si>
    <t>1:42.576</t>
  </si>
  <si>
    <t>8:43.027</t>
  </si>
  <si>
    <t>1:13.418</t>
  </si>
  <si>
    <t>9:26.550</t>
  </si>
  <si>
    <t>1:19.371</t>
  </si>
  <si>
    <t>9:36.369</t>
  </si>
  <si>
    <t>1:20.344</t>
  </si>
  <si>
    <t>9:19.530</t>
  </si>
  <si>
    <t>1:26.207</t>
  </si>
  <si>
    <t>9:37.684</t>
  </si>
  <si>
    <t>1:20.286</t>
  </si>
  <si>
    <t>9:40.220</t>
  </si>
  <si>
    <t>1:21.140</t>
  </si>
  <si>
    <t>10:05.068</t>
  </si>
  <si>
    <t>1:24.798</t>
  </si>
  <si>
    <t>7:55.990</t>
  </si>
  <si>
    <t>1:06.874</t>
  </si>
  <si>
    <t>8:06.834</t>
  </si>
  <si>
    <t>1:08.704</t>
  </si>
  <si>
    <t>8:09.666</t>
  </si>
  <si>
    <t>1:08.024</t>
  </si>
  <si>
    <t>8:14.725</t>
  </si>
  <si>
    <t>1:08.580</t>
  </si>
  <si>
    <t>8:23.949</t>
  </si>
  <si>
    <t>1:11.293</t>
  </si>
  <si>
    <t>6:27.826</t>
  </si>
  <si>
    <t>1:15.715</t>
  </si>
  <si>
    <t>6:30.793</t>
  </si>
  <si>
    <t>1:16.786</t>
  </si>
  <si>
    <t>6:31.086</t>
  </si>
  <si>
    <t>1:16.705</t>
  </si>
  <si>
    <t>7:17.571</t>
  </si>
  <si>
    <t>1:25.799</t>
  </si>
  <si>
    <t>7:23.238</t>
  </si>
  <si>
    <t>1:26.912</t>
  </si>
  <si>
    <t>6:32.220</t>
  </si>
  <si>
    <t>1:35.542</t>
  </si>
  <si>
    <t>6:39.684</t>
  </si>
  <si>
    <t>1:38.638</t>
  </si>
  <si>
    <t>6:40.975</t>
  </si>
  <si>
    <t>1:38.389</t>
  </si>
  <si>
    <t>7:37.585</t>
  </si>
  <si>
    <t>1:51.348</t>
  </si>
  <si>
    <t>8:03.141</t>
  </si>
  <si>
    <t>1:58.050</t>
  </si>
  <si>
    <t>6:20.253</t>
  </si>
  <si>
    <t>2:02.442</t>
  </si>
  <si>
    <t>6:39.946</t>
  </si>
  <si>
    <t>2:09.160</t>
  </si>
  <si>
    <t>8:59.763</t>
  </si>
  <si>
    <t>1:47.159</t>
  </si>
  <si>
    <t>9:00.842</t>
  </si>
  <si>
    <t>1:45.276</t>
  </si>
  <si>
    <t>9:06.026</t>
  </si>
  <si>
    <t>1:45.799</t>
  </si>
  <si>
    <t>10:26.977</t>
  </si>
  <si>
    <t>1:27.214</t>
  </si>
  <si>
    <t>1:20.951</t>
  </si>
  <si>
    <t>2:03.880</t>
  </si>
  <si>
    <t>11:07.737</t>
  </si>
  <si>
    <t>2:07.974</t>
  </si>
  <si>
    <t>2:11.478</t>
  </si>
  <si>
    <t>9:01.029</t>
  </si>
  <si>
    <t>2:12.417</t>
  </si>
  <si>
    <t>10:00.950</t>
  </si>
  <si>
    <t>2:24.777</t>
  </si>
  <si>
    <t>10:59.204</t>
  </si>
  <si>
    <t>2:40.215</t>
  </si>
  <si>
    <t>1:56.395</t>
  </si>
  <si>
    <t>1:55.635</t>
  </si>
  <si>
    <t>1:57.700</t>
  </si>
  <si>
    <t>1:53.987</t>
  </si>
  <si>
    <t>1:52.816</t>
  </si>
  <si>
    <t>2:14.441</t>
  </si>
  <si>
    <t>2:12.174</t>
  </si>
  <si>
    <t>8:04.179</t>
  </si>
  <si>
    <t>1:08.326</t>
  </si>
  <si>
    <t>8:33.578</t>
  </si>
  <si>
    <t>1:12.168</t>
  </si>
  <si>
    <t>8:33.676</t>
  </si>
  <si>
    <t>1:12.021</t>
  </si>
  <si>
    <t>8:40.440</t>
  </si>
  <si>
    <t>1:13.147</t>
  </si>
  <si>
    <t>9:06.731</t>
  </si>
  <si>
    <t>1:02.552</t>
  </si>
  <si>
    <t>1:16.889</t>
  </si>
  <si>
    <t>9:12.022</t>
  </si>
  <si>
    <t>1:07.843</t>
  </si>
  <si>
    <t>1:15.638</t>
  </si>
  <si>
    <t>8:15.980</t>
  </si>
  <si>
    <t>1:20.954</t>
  </si>
  <si>
    <t>8:16.234</t>
  </si>
  <si>
    <t>1:20.937</t>
  </si>
  <si>
    <t>8:57.421</t>
  </si>
  <si>
    <t>1:28.002</t>
  </si>
  <si>
    <t>3:59.828</t>
  </si>
  <si>
    <t>3:05.123</t>
  </si>
  <si>
    <t>1:20.128</t>
  </si>
  <si>
    <t>1:20.869</t>
  </si>
  <si>
    <t>3:34.286</t>
  </si>
  <si>
    <t>3:53.219</t>
  </si>
  <si>
    <t>3:42.282</t>
  </si>
  <si>
    <t>9:23.279</t>
  </si>
  <si>
    <t>1:18.639</t>
  </si>
  <si>
    <t>9:32.501</t>
  </si>
  <si>
    <t>1:19.611</t>
  </si>
  <si>
    <t>9:56.358</t>
  </si>
  <si>
    <t>1:23.492</t>
  </si>
  <si>
    <t>7:53.186</t>
  </si>
  <si>
    <t>1:06.152</t>
  </si>
  <si>
    <t>8:17.609</t>
  </si>
  <si>
    <t>1:09.618</t>
  </si>
  <si>
    <t>8:17.748</t>
  </si>
  <si>
    <t>1:07.507</t>
  </si>
  <si>
    <t>Tzr50</t>
  </si>
  <si>
    <t>Hammett ID</t>
  </si>
  <si>
    <t>8:18.204</t>
  </si>
  <si>
    <t>1:05.109</t>
  </si>
  <si>
    <t>Kawasaki KX60</t>
  </si>
  <si>
    <t>6:17.467</t>
  </si>
  <si>
    <t>6:19.480</t>
  </si>
  <si>
    <t>6:30.768</t>
  </si>
  <si>
    <t>6:34.215</t>
  </si>
  <si>
    <t>6:44.852</t>
  </si>
  <si>
    <t>Mount Vernon SD</t>
  </si>
  <si>
    <t>5:05.320</t>
  </si>
  <si>
    <t>5:09.414</t>
  </si>
  <si>
    <t>1:00.318</t>
  </si>
  <si>
    <t>5:51.855</t>
  </si>
  <si>
    <t>1:07.837</t>
  </si>
  <si>
    <t>5:09.213</t>
  </si>
  <si>
    <t>1:15.983</t>
  </si>
  <si>
    <t>5:10.379</t>
  </si>
  <si>
    <t>1:15.318</t>
  </si>
  <si>
    <t>5:11.173</t>
  </si>
  <si>
    <t>1:15.042</t>
  </si>
  <si>
    <t>5:16.492</t>
  </si>
  <si>
    <t>1:16.290</t>
  </si>
  <si>
    <t>5:52.339</t>
  </si>
  <si>
    <t>1:24.259</t>
  </si>
  <si>
    <t>6:31.191</t>
  </si>
  <si>
    <t>1:34.024</t>
  </si>
  <si>
    <t>6:37.265</t>
  </si>
  <si>
    <t>1:36.295</t>
  </si>
  <si>
    <t>7:58.445</t>
  </si>
  <si>
    <t>1:33.206</t>
  </si>
  <si>
    <t>8:11.230</t>
  </si>
  <si>
    <t>1:36.261</t>
  </si>
  <si>
    <t>9:23.215</t>
  </si>
  <si>
    <t>1:24.770</t>
  </si>
  <si>
    <t>1:11.985</t>
  </si>
  <si>
    <t>1:49.230</t>
  </si>
  <si>
    <t>9:40.786</t>
  </si>
  <si>
    <t>1:42.341</t>
  </si>
  <si>
    <t>1:51.837</t>
  </si>
  <si>
    <t>7:59.014</t>
  </si>
  <si>
    <t>1:56.337</t>
  </si>
  <si>
    <t>8:18.044</t>
  </si>
  <si>
    <t>1:59.675</t>
  </si>
  <si>
    <t>9:40.432</t>
  </si>
  <si>
    <t>1:22.388</t>
  </si>
  <si>
    <t>2:21.461</t>
  </si>
  <si>
    <t>8:25.148</t>
  </si>
  <si>
    <t>2:42.523</t>
  </si>
  <si>
    <t>8:30.855</t>
  </si>
  <si>
    <t>2:42.028</t>
  </si>
  <si>
    <t>8:09.312</t>
  </si>
  <si>
    <t>1:35.679</t>
  </si>
  <si>
    <t>8:10.755</t>
  </si>
  <si>
    <t>1:36.010</t>
  </si>
  <si>
    <t>8:54.854</t>
  </si>
  <si>
    <t>1:45.138</t>
  </si>
  <si>
    <t>9:15.154</t>
  </si>
  <si>
    <t>1:05.842</t>
  </si>
  <si>
    <t>1:44.234</t>
  </si>
  <si>
    <t>9:23.977</t>
  </si>
  <si>
    <t>1:14.665</t>
  </si>
  <si>
    <t>1:47.344</t>
  </si>
  <si>
    <t>6:32.025</t>
  </si>
  <si>
    <t>6:38.671</t>
  </si>
  <si>
    <t>6:48.665</t>
  </si>
  <si>
    <t>6:54.991</t>
  </si>
  <si>
    <t>7:38.855</t>
  </si>
  <si>
    <t>1:06.830</t>
  </si>
  <si>
    <t>1:03.395</t>
  </si>
  <si>
    <t>7:39.232</t>
  </si>
  <si>
    <t>1:07.207</t>
  </si>
  <si>
    <t>1:01.976</t>
  </si>
  <si>
    <t>6:54.180</t>
  </si>
  <si>
    <t>7:19.203</t>
  </si>
  <si>
    <t>1:11.709</t>
  </si>
  <si>
    <t>9:22.022</t>
  </si>
  <si>
    <t>1:19.264</t>
  </si>
  <si>
    <t>9:24.426</t>
  </si>
  <si>
    <t>1:19.324</t>
  </si>
  <si>
    <t>9:41.716</t>
  </si>
  <si>
    <t>1:21.594</t>
  </si>
  <si>
    <t>10:28.573</t>
  </si>
  <si>
    <t>1:06.551</t>
  </si>
  <si>
    <t>1:25.101</t>
  </si>
  <si>
    <t>10:35.664</t>
  </si>
  <si>
    <t>1:13.642</t>
  </si>
  <si>
    <t>1:29.158</t>
  </si>
  <si>
    <t>10:41.063</t>
  </si>
  <si>
    <t>1:19.041</t>
  </si>
  <si>
    <t>1:27.880</t>
  </si>
  <si>
    <t>9:56.334</t>
  </si>
  <si>
    <t>1:35.618</t>
  </si>
  <si>
    <t>9:57.502</t>
  </si>
  <si>
    <t>1:34.041</t>
  </si>
  <si>
    <t>10:12.887</t>
  </si>
  <si>
    <t>1:21.743</t>
  </si>
  <si>
    <t>4:29.274</t>
  </si>
  <si>
    <t>1:22.118</t>
  </si>
  <si>
    <t>7:30.981</t>
  </si>
  <si>
    <t>1:03.615</t>
  </si>
  <si>
    <t>7:47.681</t>
  </si>
  <si>
    <t>1:05.856</t>
  </si>
  <si>
    <t>7:51.935</t>
  </si>
  <si>
    <t>1:05.461</t>
  </si>
  <si>
    <t>8:20.602</t>
  </si>
  <si>
    <t>1:10.569</t>
  </si>
  <si>
    <t>7:53.831</t>
  </si>
  <si>
    <t>1:06.269</t>
  </si>
  <si>
    <t>7:55.122</t>
  </si>
  <si>
    <t>1:05.899</t>
  </si>
  <si>
    <t>8:06.252</t>
  </si>
  <si>
    <t>1:08.535</t>
  </si>
  <si>
    <t>8:51.038</t>
  </si>
  <si>
    <t>1:13.306</t>
  </si>
  <si>
    <t>6:19.545</t>
  </si>
  <si>
    <t>6:23.986</t>
  </si>
  <si>
    <t>6:30.374</t>
  </si>
  <si>
    <t>6:35.164</t>
  </si>
  <si>
    <t>6:41.593</t>
  </si>
  <si>
    <t>5:08.568</t>
  </si>
  <si>
    <t>1:00.244</t>
  </si>
  <si>
    <t>5:11.049</t>
  </si>
  <si>
    <t>1:00.616</t>
  </si>
  <si>
    <t>5:56.266</t>
  </si>
  <si>
    <t>1:09.753</t>
  </si>
  <si>
    <t>6:20.870</t>
  </si>
  <si>
    <t>1:12.302</t>
  </si>
  <si>
    <t>1:14.846</t>
  </si>
  <si>
    <t>5:12.595</t>
  </si>
  <si>
    <t>1:16.656</t>
  </si>
  <si>
    <t>5:14.133</t>
  </si>
  <si>
    <t>1:16.896</t>
  </si>
  <si>
    <t>5:15.730</t>
  </si>
  <si>
    <t>1:16.846</t>
  </si>
  <si>
    <t>5:31.664</t>
  </si>
  <si>
    <t>1:20.592</t>
  </si>
  <si>
    <t>6:14.973</t>
  </si>
  <si>
    <t>1:30.798</t>
  </si>
  <si>
    <t>6:37.498</t>
  </si>
  <si>
    <t>1:35.917</t>
  </si>
  <si>
    <t>7:55.348</t>
  </si>
  <si>
    <t>1:31.311</t>
  </si>
  <si>
    <t>8:07.774</t>
  </si>
  <si>
    <t>1:36.437</t>
  </si>
  <si>
    <t>9:17.239</t>
  </si>
  <si>
    <t>1:21.891</t>
  </si>
  <si>
    <t>1:09.465</t>
  </si>
  <si>
    <t>1:50.563</t>
  </si>
  <si>
    <t>7:34.297</t>
  </si>
  <si>
    <t>1:50.644</t>
  </si>
  <si>
    <t>7:57.632</t>
  </si>
  <si>
    <t>1:54.767</t>
  </si>
  <si>
    <t>8:23.700</t>
  </si>
  <si>
    <t>1:53.235</t>
  </si>
  <si>
    <t>9:37.780</t>
  </si>
  <si>
    <t>1:14.080</t>
  </si>
  <si>
    <t>2:20.865</t>
  </si>
  <si>
    <t>8:19.303</t>
  </si>
  <si>
    <t>2:42.057</t>
  </si>
  <si>
    <t>8:02.943</t>
  </si>
  <si>
    <t>1:32.678</t>
  </si>
  <si>
    <t>8:03.133</t>
  </si>
  <si>
    <t>1:33.733</t>
  </si>
  <si>
    <t>8:31.298</t>
  </si>
  <si>
    <t>1:39.304</t>
  </si>
  <si>
    <t>8:37.413</t>
  </si>
  <si>
    <t>1:40.476</t>
  </si>
  <si>
    <t>9:30.633</t>
  </si>
  <si>
    <t>1:27.690</t>
  </si>
  <si>
    <t>1:51.629</t>
  </si>
  <si>
    <t>6:40.387</t>
  </si>
  <si>
    <t>6:41.060</t>
  </si>
  <si>
    <t>6:41.797</t>
  </si>
  <si>
    <t>7:07.755</t>
  </si>
  <si>
    <t>7:32.206</t>
  </si>
  <si>
    <t>1:03.304</t>
  </si>
  <si>
    <t>7:32.612</t>
  </si>
  <si>
    <t>1:03.464</t>
  </si>
  <si>
    <t>7:12.095</t>
  </si>
  <si>
    <t>1:09.566</t>
  </si>
  <si>
    <t>9:17.362</t>
  </si>
  <si>
    <t>1:18.388</t>
  </si>
  <si>
    <t>9:21.198</t>
  </si>
  <si>
    <t>1:18.902</t>
  </si>
  <si>
    <t>9:30.723</t>
  </si>
  <si>
    <t>1:19.351</t>
  </si>
  <si>
    <t>9:40.043</t>
  </si>
  <si>
    <t>1:20.502</t>
  </si>
  <si>
    <t>10:29.863</t>
  </si>
  <si>
    <t>1:12.501</t>
  </si>
  <si>
    <t>1:28.457</t>
  </si>
  <si>
    <t>10:34.257</t>
  </si>
  <si>
    <t>1:16.895</t>
  </si>
  <si>
    <t>1:26.917</t>
  </si>
  <si>
    <t>9:24.394</t>
  </si>
  <si>
    <t>1:30.125</t>
  </si>
  <si>
    <t>9:55.859</t>
  </si>
  <si>
    <t>1:29.271</t>
  </si>
  <si>
    <t>9:55.906</t>
  </si>
  <si>
    <t>1:36.044</t>
  </si>
  <si>
    <t>7:30.246</t>
  </si>
  <si>
    <t>1:03.490</t>
  </si>
  <si>
    <t>7:47.203</t>
  </si>
  <si>
    <t>1:05.793</t>
  </si>
  <si>
    <t>7:55.103</t>
  </si>
  <si>
    <t>1:05.559</t>
  </si>
  <si>
    <t>8:05.741</t>
  </si>
  <si>
    <t>1:07.775</t>
  </si>
  <si>
    <t>7:20.651</t>
  </si>
  <si>
    <t>1:12.390</t>
  </si>
  <si>
    <t>7:49.999</t>
  </si>
  <si>
    <t>1:15.041</t>
  </si>
  <si>
    <t>8:00.932</t>
  </si>
  <si>
    <t>1:18.389</t>
  </si>
  <si>
    <t>5:04.288</t>
  </si>
  <si>
    <t>KTM 450xcf</t>
  </si>
  <si>
    <t>park city UT</t>
  </si>
  <si>
    <t>5:04.903</t>
  </si>
  <si>
    <t>5:16.175</t>
  </si>
  <si>
    <t>1:02.267</t>
  </si>
  <si>
    <t>5:16.331</t>
  </si>
  <si>
    <t>1:02.072</t>
  </si>
  <si>
    <t>5:16.831</t>
  </si>
  <si>
    <t>1:02.135</t>
  </si>
  <si>
    <t>5:17.255</t>
  </si>
  <si>
    <t>1:02.167</t>
  </si>
  <si>
    <t>5:22.802</t>
  </si>
  <si>
    <t>1:02.522</t>
  </si>
  <si>
    <t>black</t>
  </si>
  <si>
    <t>Albuquerque  NM</t>
  </si>
  <si>
    <t>5:23.136</t>
  </si>
  <si>
    <t>1:02.846</t>
  </si>
  <si>
    <t>5:29.996</t>
  </si>
  <si>
    <t>1:04.789</t>
  </si>
  <si>
    <t>5:30.314</t>
  </si>
  <si>
    <t>1:04.740</t>
  </si>
  <si>
    <t>Rio Rancho NM</t>
  </si>
  <si>
    <t>5:53.736</t>
  </si>
  <si>
    <t>1:10.233</t>
  </si>
  <si>
    <t>6:22.145</t>
  </si>
  <si>
    <t>1:19.398</t>
  </si>
  <si>
    <t>6:46.526</t>
  </si>
  <si>
    <t>1:27.299</t>
  </si>
  <si>
    <t>6:53.718</t>
  </si>
  <si>
    <t>1:29.527</t>
  </si>
  <si>
    <t>6:55.039</t>
  </si>
  <si>
    <t>1:01.303</t>
  </si>
  <si>
    <t>1:29.415</t>
  </si>
  <si>
    <t>6:55.160</t>
  </si>
  <si>
    <t>1:01.424</t>
  </si>
  <si>
    <t>1:29.684</t>
  </si>
  <si>
    <t>6:09.075</t>
  </si>
  <si>
    <t>1:47.677</t>
  </si>
  <si>
    <t>1:11.872</t>
  </si>
  <si>
    <t>1:11.669</t>
  </si>
  <si>
    <t>1:12.988</t>
  </si>
  <si>
    <t>6:02.761</t>
  </si>
  <si>
    <t>1:09.992</t>
  </si>
  <si>
    <t>6:39.587</t>
  </si>
  <si>
    <t>1:17.500</t>
  </si>
  <si>
    <t>7:08.444</t>
  </si>
  <si>
    <t>1:05.683</t>
  </si>
  <si>
    <t>1:22.712</t>
  </si>
  <si>
    <t>6:09.145</t>
  </si>
  <si>
    <t>1:27.388</t>
  </si>
  <si>
    <t>6:13.867</t>
  </si>
  <si>
    <t>1:30.186</t>
  </si>
  <si>
    <t>6:14.776</t>
  </si>
  <si>
    <t>1:29.697</t>
  </si>
  <si>
    <t>6:25.177</t>
  </si>
  <si>
    <t>1:27.820</t>
  </si>
  <si>
    <t>7:21.718</t>
  </si>
  <si>
    <t>1:45.766</t>
  </si>
  <si>
    <t>5:43.512</t>
  </si>
  <si>
    <t>1:06.186</t>
  </si>
  <si>
    <t>South Jordan Ut</t>
  </si>
  <si>
    <t>5:44.659</t>
  </si>
  <si>
    <t>1:06.765</t>
  </si>
  <si>
    <t>5:59.688</t>
  </si>
  <si>
    <t>1:09.644</t>
  </si>
  <si>
    <t>6:00.660</t>
  </si>
  <si>
    <t>1:09.072</t>
  </si>
  <si>
    <t>6:12.487</t>
  </si>
  <si>
    <t>1:11.776</t>
  </si>
  <si>
    <t>6:12.879</t>
  </si>
  <si>
    <t>1:12.094</t>
  </si>
  <si>
    <t>Belisario Arango</t>
  </si>
  <si>
    <t>pitster pitster pro</t>
  </si>
  <si>
    <t>5:20.089</t>
  </si>
  <si>
    <t>1:02.897</t>
  </si>
  <si>
    <t>5:23.116</t>
  </si>
  <si>
    <t>1:03.551</t>
  </si>
  <si>
    <t>5:32.399</t>
  </si>
  <si>
    <t>1:04.698</t>
  </si>
  <si>
    <t>Husqvarna 350</t>
  </si>
  <si>
    <t>salt lake city ut</t>
  </si>
  <si>
    <t>5:32.773</t>
  </si>
  <si>
    <t>1:04.561</t>
  </si>
  <si>
    <t>Husqvarna FS570</t>
  </si>
  <si>
    <t>Bountiful UT</t>
  </si>
  <si>
    <t>5:33.908</t>
  </si>
  <si>
    <t>1:05.758</t>
  </si>
  <si>
    <t>1:05.754</t>
  </si>
  <si>
    <t>5:42.094</t>
  </si>
  <si>
    <t>1:05.686</t>
  </si>
  <si>
    <t>5:50.915</t>
  </si>
  <si>
    <t>1:07.587</t>
  </si>
  <si>
    <t>5:57.334</t>
  </si>
  <si>
    <t>1:08.959</t>
  </si>
  <si>
    <t>5:59.986</t>
  </si>
  <si>
    <t>1:10.998</t>
  </si>
  <si>
    <t>6:00.057</t>
  </si>
  <si>
    <t>1:10.085</t>
  </si>
  <si>
    <t>Honda Crf450-r</t>
  </si>
  <si>
    <t>6:29.397</t>
  </si>
  <si>
    <t>1:09.308</t>
  </si>
  <si>
    <t>1:16.111</t>
  </si>
  <si>
    <t>Syracuse UT</t>
  </si>
  <si>
    <t>5:42.920</t>
  </si>
  <si>
    <t>1:22.465</t>
  </si>
  <si>
    <t>5:04.755</t>
  </si>
  <si>
    <t>5:05.114</t>
  </si>
  <si>
    <t>5:13.037</t>
  </si>
  <si>
    <t>1:01.774</t>
  </si>
  <si>
    <t>5:13.138</t>
  </si>
  <si>
    <t>1:00.890</t>
  </si>
  <si>
    <t>5:15.071</t>
  </si>
  <si>
    <t>1:01.894</t>
  </si>
  <si>
    <t>5:16.944</t>
  </si>
  <si>
    <t>1:02.243</t>
  </si>
  <si>
    <t>5:18.228</t>
  </si>
  <si>
    <t>1:00.652</t>
  </si>
  <si>
    <t>5:19.814</t>
  </si>
  <si>
    <t>1:01.895</t>
  </si>
  <si>
    <t>5:26.914</t>
  </si>
  <si>
    <t>1:03.347</t>
  </si>
  <si>
    <t>5:29.386</t>
  </si>
  <si>
    <t>1:02.069</t>
  </si>
  <si>
    <t>5:33.687</t>
  </si>
  <si>
    <t>1:05.133</t>
  </si>
  <si>
    <t>5:33.881</t>
  </si>
  <si>
    <t>1:02.734</t>
  </si>
  <si>
    <t>5:43.608</t>
  </si>
  <si>
    <t>1:04.674</t>
  </si>
  <si>
    <t>6:01.922</t>
  </si>
  <si>
    <t>1:08.069</t>
  </si>
  <si>
    <t>8:55.075</t>
  </si>
  <si>
    <t>3:50.320</t>
  </si>
  <si>
    <t>2:53.153</t>
  </si>
  <si>
    <t>1:03.769</t>
  </si>
  <si>
    <t>5:01.681</t>
  </si>
  <si>
    <t>1:09.941</t>
  </si>
  <si>
    <t>5:04.757</t>
  </si>
  <si>
    <t>1:11.027</t>
  </si>
  <si>
    <t>5:05.251</t>
  </si>
  <si>
    <t>1:11.093</t>
  </si>
  <si>
    <t>Paul vu</t>
  </si>
  <si>
    <t>1:00.651</t>
  </si>
  <si>
    <t>5:37.194</t>
  </si>
  <si>
    <t>1:05.883</t>
  </si>
  <si>
    <t>5:57.896</t>
  </si>
  <si>
    <t>1:09.831</t>
  </si>
  <si>
    <t>6:03.903</t>
  </si>
  <si>
    <t>1:11.674</t>
  </si>
  <si>
    <t>6:38.800</t>
  </si>
  <si>
    <t>1:01.606</t>
  </si>
  <si>
    <t>1:18.693</t>
  </si>
  <si>
    <t>3:12.585</t>
  </si>
  <si>
    <t>1:13.419</t>
  </si>
  <si>
    <t>3:55.054</t>
  </si>
  <si>
    <t>1:15.696</t>
  </si>
  <si>
    <t>4:00.243</t>
  </si>
  <si>
    <t>1:18.089</t>
  </si>
  <si>
    <t>3:57.899</t>
  </si>
  <si>
    <t>1:11.990</t>
  </si>
  <si>
    <t>5:06.523</t>
  </si>
  <si>
    <t>5:04.254</t>
  </si>
  <si>
    <t>5:13.321</t>
  </si>
  <si>
    <t>1:01.904</t>
  </si>
  <si>
    <t>5:13.729</t>
  </si>
  <si>
    <t>1:01.810</t>
  </si>
  <si>
    <t>5:15.229</t>
  </si>
  <si>
    <t>1:01.873</t>
  </si>
  <si>
    <t>5:20.816</t>
  </si>
  <si>
    <t>1:02.762</t>
  </si>
  <si>
    <t>5:27.659</t>
  </si>
  <si>
    <t>5:36.557</t>
  </si>
  <si>
    <t>1:06.208</t>
  </si>
  <si>
    <t>5:52.355</t>
  </si>
  <si>
    <t>1:08.818</t>
  </si>
  <si>
    <t>5:59.125</t>
  </si>
  <si>
    <t>1:10.628</t>
  </si>
  <si>
    <t>7:02.077</t>
  </si>
  <si>
    <t>1:09.722</t>
  </si>
  <si>
    <t>1:02.952</t>
  </si>
  <si>
    <t>1:22.049</t>
  </si>
  <si>
    <t>7:16.454</t>
  </si>
  <si>
    <t>1:24.099</t>
  </si>
  <si>
    <t>1:26.024</t>
  </si>
  <si>
    <t>5:52.531</t>
  </si>
  <si>
    <t>1:26.682</t>
  </si>
  <si>
    <t>5:57.168</t>
  </si>
  <si>
    <t>1:25.010</t>
  </si>
  <si>
    <t>6:28.504</t>
  </si>
  <si>
    <t>1:32.358</t>
  </si>
  <si>
    <t>7:13.736</t>
  </si>
  <si>
    <t>1:44.482</t>
  </si>
  <si>
    <t>5:53.074</t>
  </si>
  <si>
    <t>1:09.601</t>
  </si>
  <si>
    <t>6:01.213</t>
  </si>
  <si>
    <t>1:10.554</t>
  </si>
  <si>
    <t>6:54.816</t>
  </si>
  <si>
    <t>1:01.742</t>
  </si>
  <si>
    <t>1:21.317</t>
  </si>
  <si>
    <t>5:56.851</t>
  </si>
  <si>
    <t>1:28.095</t>
  </si>
  <si>
    <t>6:06.053</t>
  </si>
  <si>
    <t>1:28.477</t>
  </si>
  <si>
    <t>6:06.531</t>
  </si>
  <si>
    <t>1:28.032</t>
  </si>
  <si>
    <t>6:34.449</t>
  </si>
  <si>
    <t>1:33.262</t>
  </si>
  <si>
    <t>7:28.530</t>
  </si>
  <si>
    <t>1:49.141</t>
  </si>
  <si>
    <t>5:43.704</t>
  </si>
  <si>
    <t>1:06.560</t>
  </si>
  <si>
    <t>5:44.916</t>
  </si>
  <si>
    <t>1:06.925</t>
  </si>
  <si>
    <t>5:53.855</t>
  </si>
  <si>
    <t>1:08.794</t>
  </si>
  <si>
    <t>5:59.760</t>
  </si>
  <si>
    <t>1:10.547</t>
  </si>
  <si>
    <t>6:00.146</t>
  </si>
  <si>
    <t>1:10.901</t>
  </si>
  <si>
    <t>6:00.620</t>
  </si>
  <si>
    <t>1:11.250</t>
  </si>
  <si>
    <t>5:17.079</t>
  </si>
  <si>
    <t>1:02.591</t>
  </si>
  <si>
    <t>5:24.941</t>
  </si>
  <si>
    <t>1:03.942</t>
  </si>
  <si>
    <t>5:28.797</t>
  </si>
  <si>
    <t>1:02.885</t>
  </si>
  <si>
    <t>5:30.099</t>
  </si>
  <si>
    <t>1:04.331</t>
  </si>
  <si>
    <t>5:36.314</t>
  </si>
  <si>
    <t>1:06.351</t>
  </si>
  <si>
    <t>5:41.322</t>
  </si>
  <si>
    <t>1:06.037</t>
  </si>
  <si>
    <t>5:45.240</t>
  </si>
  <si>
    <t>1:07.415</t>
  </si>
  <si>
    <t>5:52.661</t>
  </si>
  <si>
    <t>1:09.262</t>
  </si>
  <si>
    <t>6:00.784</t>
  </si>
  <si>
    <t>1:10.147</t>
  </si>
  <si>
    <t>6:00.795</t>
  </si>
  <si>
    <t>1:10.807</t>
  </si>
  <si>
    <t>6:20.990</t>
  </si>
  <si>
    <t>1:03.911</t>
  </si>
  <si>
    <t>1:14.852</t>
  </si>
  <si>
    <t>5:36.316</t>
  </si>
  <si>
    <t>5:02.813</t>
  </si>
  <si>
    <t>5:04.078</t>
  </si>
  <si>
    <t>1:00.084</t>
  </si>
  <si>
    <t>5:11.003</t>
  </si>
  <si>
    <t>1:01.258</t>
  </si>
  <si>
    <t>5:11.708</t>
  </si>
  <si>
    <t>1:01.399</t>
  </si>
  <si>
    <t>5:15.226</t>
  </si>
  <si>
    <t>1:01.329</t>
  </si>
  <si>
    <t>5:17.441</t>
  </si>
  <si>
    <t>1:02.174</t>
  </si>
  <si>
    <t>5:24.773</t>
  </si>
  <si>
    <t>1:03.264</t>
  </si>
  <si>
    <t>5:25.467</t>
  </si>
  <si>
    <t>1:04.027</t>
  </si>
  <si>
    <t>5:32.085</t>
  </si>
  <si>
    <t>1:02.643</t>
  </si>
  <si>
    <t>5:40.865</t>
  </si>
  <si>
    <t>1:03.611</t>
  </si>
  <si>
    <t>4:51.077</t>
  </si>
  <si>
    <t>1:07.513</t>
  </si>
  <si>
    <t>4:56.609</t>
  </si>
  <si>
    <t>1:08.370</t>
  </si>
  <si>
    <t>5:02.899</t>
  </si>
  <si>
    <t>1:10.694</t>
  </si>
  <si>
    <t>5:03.253</t>
  </si>
  <si>
    <t>1:10.674</t>
  </si>
  <si>
    <t>5:42.398</t>
  </si>
  <si>
    <t>1:06.377</t>
  </si>
  <si>
    <t>5:54.445</t>
  </si>
  <si>
    <t>1:09.252</t>
  </si>
  <si>
    <t>5:55.088</t>
  </si>
  <si>
    <t>1:10.211</t>
  </si>
  <si>
    <t>6:01.944</t>
  </si>
  <si>
    <t>1:11.253</t>
  </si>
  <si>
    <t>6:40.764</t>
  </si>
  <si>
    <t>1:19.469</t>
  </si>
  <si>
    <t>6:54.901</t>
  </si>
  <si>
    <t>6:55.043</t>
  </si>
  <si>
    <t>7:02.049</t>
  </si>
  <si>
    <t>6:46.588</t>
  </si>
  <si>
    <t>6:47.730</t>
  </si>
  <si>
    <t>6:59.236</t>
  </si>
  <si>
    <t>7:01.776</t>
  </si>
  <si>
    <t>7:05.084</t>
  </si>
  <si>
    <t>7:05.491</t>
  </si>
  <si>
    <t>7:09.910</t>
  </si>
  <si>
    <t>5:10.917</t>
  </si>
  <si>
    <t>5:14.063</t>
  </si>
  <si>
    <t>5:43.662</t>
  </si>
  <si>
    <t>5:22.698</t>
  </si>
  <si>
    <t>5:26.022</t>
  </si>
  <si>
    <t>5:32.444</t>
  </si>
  <si>
    <t>5:40.678</t>
  </si>
  <si>
    <t>5:43.736</t>
  </si>
  <si>
    <t>6:00.389</t>
  </si>
  <si>
    <t>1:09.302</t>
  </si>
  <si>
    <t>11:45.522</t>
  </si>
  <si>
    <t>1:15.317</t>
  </si>
  <si>
    <t>11:57.815</t>
  </si>
  <si>
    <t>1:15.439</t>
  </si>
  <si>
    <t>11:58.651</t>
  </si>
  <si>
    <t>1:17.277</t>
  </si>
  <si>
    <t>11:57.889</t>
  </si>
  <si>
    <t>1:25.059</t>
  </si>
  <si>
    <t>12:34.450</t>
  </si>
  <si>
    <t>1:32.095</t>
  </si>
  <si>
    <t>12:23.066</t>
  </si>
  <si>
    <t>1:41.090</t>
  </si>
  <si>
    <t>13:05.089</t>
  </si>
  <si>
    <t>2:06.946</t>
  </si>
  <si>
    <t>14:11.802</t>
  </si>
  <si>
    <t>1:15.628</t>
  </si>
  <si>
    <t>14:27.720</t>
  </si>
  <si>
    <t>1:16.032</t>
  </si>
  <si>
    <t>14:30.613</t>
  </si>
  <si>
    <t>1:17.356</t>
  </si>
  <si>
    <t>4:57.104</t>
  </si>
  <si>
    <t>1:12.508</t>
  </si>
  <si>
    <t>5:48.354</t>
  </si>
  <si>
    <t>5:57.244</t>
  </si>
  <si>
    <t>5:57.500</t>
  </si>
  <si>
    <t>6:03.964</t>
  </si>
  <si>
    <t>6:09.239</t>
  </si>
  <si>
    <t>6:10.163</t>
  </si>
  <si>
    <t>6:11.546</t>
  </si>
  <si>
    <t>6:18.490</t>
  </si>
  <si>
    <t>GasGas</t>
  </si>
  <si>
    <t>Herriman UT</t>
  </si>
  <si>
    <t>6:29.246</t>
  </si>
  <si>
    <t>6:35.098</t>
  </si>
  <si>
    <t>6:34.850</t>
  </si>
  <si>
    <t>11:51.566</t>
  </si>
  <si>
    <t>1:02.950</t>
  </si>
  <si>
    <t>11:53.730</t>
  </si>
  <si>
    <t>1:03.864</t>
  </si>
  <si>
    <t>12:23.686</t>
  </si>
  <si>
    <t>1:04.729</t>
  </si>
  <si>
    <t>12:25.038</t>
  </si>
  <si>
    <t>1:05.998</t>
  </si>
  <si>
    <t>12:25.415</t>
  </si>
  <si>
    <t>1:04.570</t>
  </si>
  <si>
    <t>12:52.498</t>
  </si>
  <si>
    <t>1:00.932</t>
  </si>
  <si>
    <t>1:08.319</t>
  </si>
  <si>
    <t>12:01.446</t>
  </si>
  <si>
    <t>1:08.925</t>
  </si>
  <si>
    <t>12:20.938</t>
  </si>
  <si>
    <t>1:10.178</t>
  </si>
  <si>
    <t>12:24.661</t>
  </si>
  <si>
    <t>1:11.249</t>
  </si>
  <si>
    <t>12:53.877</t>
  </si>
  <si>
    <t>1:12.965</t>
  </si>
  <si>
    <t>11:53.114</t>
  </si>
  <si>
    <t>1:15.854</t>
  </si>
  <si>
    <t>11:53.768</t>
  </si>
  <si>
    <t>1:11.671</t>
  </si>
  <si>
    <t>3:43.194</t>
  </si>
  <si>
    <t>8 Laps</t>
  </si>
  <si>
    <t>1:12.248</t>
  </si>
  <si>
    <t>6:14.410</t>
  </si>
  <si>
    <t>6:25.170</t>
  </si>
  <si>
    <t>6:14.508</t>
  </si>
  <si>
    <t>8:17.592</t>
  </si>
  <si>
    <t>8:50.979</t>
  </si>
  <si>
    <t>8:59.157</t>
  </si>
  <si>
    <t>6:48.730</t>
  </si>
  <si>
    <t>6:51.827</t>
  </si>
  <si>
    <t>7:07.390</t>
  </si>
  <si>
    <t>7:07.591</t>
  </si>
  <si>
    <t>7:14.092</t>
  </si>
  <si>
    <t>7:14.702</t>
  </si>
  <si>
    <t>7:22.769</t>
  </si>
  <si>
    <t>6:40.248</t>
  </si>
  <si>
    <t>6:44.457</t>
  </si>
  <si>
    <t>6:55.032</t>
  </si>
  <si>
    <t>6:49.487</t>
  </si>
  <si>
    <t>7:23.186</t>
  </si>
  <si>
    <t>7:23.603</t>
  </si>
  <si>
    <t>6:43.737</t>
  </si>
  <si>
    <t>6:44.596</t>
  </si>
  <si>
    <t>6:56.464</t>
  </si>
  <si>
    <t>1:06.844</t>
  </si>
  <si>
    <t>7:54.492</t>
  </si>
  <si>
    <t>1:16.521</t>
  </si>
  <si>
    <t>12:42.900</t>
  </si>
  <si>
    <t>1:15.820</t>
  </si>
  <si>
    <t>13:49.743</t>
  </si>
  <si>
    <t>1:06.843</t>
  </si>
  <si>
    <t>1:28.673</t>
  </si>
  <si>
    <t>12:19.917</t>
  </si>
  <si>
    <t>1:15.381</t>
  </si>
  <si>
    <t>12:42.563</t>
  </si>
  <si>
    <t>1:13.683</t>
  </si>
  <si>
    <t>13:21.175</t>
  </si>
  <si>
    <t>1:37.565</t>
  </si>
  <si>
    <t>14:28.700</t>
  </si>
  <si>
    <t>1:46.137</t>
  </si>
  <si>
    <t>1:31.578</t>
  </si>
  <si>
    <t>14:21.479</t>
  </si>
  <si>
    <t>2:09.828</t>
  </si>
  <si>
    <t>13:38.657</t>
  </si>
  <si>
    <t>1:11.414</t>
  </si>
  <si>
    <t>14:09.758</t>
  </si>
  <si>
    <t>1:15.553</t>
  </si>
  <si>
    <t>14:17.703</t>
  </si>
  <si>
    <t>1:16.681</t>
  </si>
  <si>
    <t>14:27.203</t>
  </si>
  <si>
    <t>1:16.759</t>
  </si>
  <si>
    <t>7:12.145</t>
  </si>
  <si>
    <t>7:19.031</t>
  </si>
  <si>
    <t>7:26.568</t>
  </si>
  <si>
    <t>7:35.199</t>
  </si>
  <si>
    <t>7:35.359</t>
  </si>
  <si>
    <t>7:36.163</t>
  </si>
  <si>
    <t>7:44.755</t>
  </si>
  <si>
    <t>7:45.338</t>
  </si>
  <si>
    <t>7:15.473</t>
  </si>
  <si>
    <t>7:26.151</t>
  </si>
  <si>
    <t>7:27.696</t>
  </si>
  <si>
    <t>11:37.191</t>
  </si>
  <si>
    <t>1:00.998</t>
  </si>
  <si>
    <t>11:54.411</t>
  </si>
  <si>
    <t>1:03.218</t>
  </si>
  <si>
    <t>12:20.755</t>
  </si>
  <si>
    <t>1:05.934</t>
  </si>
  <si>
    <t>12:38.858</t>
  </si>
  <si>
    <t>1:01.667</t>
  </si>
  <si>
    <t>1:05.052</t>
  </si>
  <si>
    <t>12:49.145</t>
  </si>
  <si>
    <t>1:11.954</t>
  </si>
  <si>
    <t>1:08.705</t>
  </si>
  <si>
    <t>11:49.396</t>
  </si>
  <si>
    <t>1:07.494</t>
  </si>
  <si>
    <t>11:54.100</t>
  </si>
  <si>
    <t>1:08.527</t>
  </si>
  <si>
    <t>12:49.118</t>
  </si>
  <si>
    <t>1:12.943</t>
  </si>
  <si>
    <t>11:56.463</t>
  </si>
  <si>
    <t>1:15.543</t>
  </si>
  <si>
    <t>12:30.265</t>
  </si>
  <si>
    <t>1:13.486</t>
  </si>
  <si>
    <t>7:31.444</t>
  </si>
  <si>
    <t>8:05.333</t>
  </si>
  <si>
    <t>(Multiple Items)</t>
  </si>
  <si>
    <t>Total</t>
  </si>
  <si>
    <t>Look for gaps in the green-highlighted cells for races with less than 5 finishers. Adjust formula on RRW Tab</t>
  </si>
  <si>
    <t>Overall Results:</t>
  </si>
  <si>
    <t>This page updates automatically, but requires the correct round selection on the Top 6 Pivot tab.</t>
  </si>
  <si>
    <t>Motostation/AZ Riding Academy KOM Overall:</t>
  </si>
  <si>
    <t>Formulae for Concatenation:</t>
  </si>
  <si>
    <t>Red highlighted cells are blank due to insufficient participation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</si>
  <si>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</si>
  <si>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</si>
  <si>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</si>
  <si>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</si>
  <si>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</si>
  <si>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</si>
  <si>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Motostation KOM GTO:</t>
  </si>
  <si>
    <t>AZ Riding Academy KOM GTU:</t>
  </si>
  <si>
    <t>Harrison Eurosports Combined GTO</t>
  </si>
  <si>
    <t>Kimco Combined GTU</t>
  </si>
  <si>
    <t>The Edge Powersports Deseret Dash - Expert</t>
  </si>
  <si>
    <t>The Edge Powersports Deseret Dash - Novice</t>
  </si>
  <si>
    <t>Harrison Eurosports Formula 40 - GTO</t>
  </si>
  <si>
    <t>Harrison Eurosports Formula 40 - GTU</t>
  </si>
  <si>
    <t>The Edge Powersports Lightweight Superbike</t>
  </si>
  <si>
    <t>Moto Station Middleweight Superbike</t>
  </si>
  <si>
    <t>Toxic Moto Racing Middleweight Superstock</t>
  </si>
  <si>
    <t>The Mechanic Modern Vintage - GTO</t>
  </si>
  <si>
    <t>The Mechanic Modern Vintage - GTU</t>
  </si>
  <si>
    <t>MotoUnited Moto 2</t>
  </si>
  <si>
    <t>The Edge Powersports Moto 3</t>
  </si>
  <si>
    <t>Blud Racing Lubricants Novice GTO</t>
  </si>
  <si>
    <t>Blud Racing Lubricants Novice GTU</t>
  </si>
  <si>
    <t>Moto Station Open Superbike</t>
  </si>
  <si>
    <t>MotoUnited Open Superstock</t>
  </si>
  <si>
    <t>ee Racing Corps Open Twins</t>
  </si>
  <si>
    <t>Inspired Financial Production 500</t>
  </si>
  <si>
    <t>Monarch Powersports Sportsman</t>
  </si>
  <si>
    <t>Sam Arquit</t>
  </si>
  <si>
    <t>Suzuki GSXR 750</t>
  </si>
  <si>
    <t>Richard Findlay</t>
  </si>
  <si>
    <t>Kawasaki ZX-10</t>
  </si>
  <si>
    <t>Russell Carpenter</t>
  </si>
  <si>
    <t>Yamaha R6</t>
  </si>
  <si>
    <t>Jeff Leeman</t>
  </si>
  <si>
    <t>C&amp;R Coatings Stock 1000</t>
  </si>
  <si>
    <t>Mountain Autosport Super Street Bike</t>
  </si>
  <si>
    <t>Position</t>
  </si>
  <si>
    <t>Class</t>
  </si>
  <si>
    <t>Combined GTO</t>
  </si>
  <si>
    <t>Combined GTU</t>
  </si>
  <si>
    <t>Deseret Dash 1 - Expert</t>
  </si>
  <si>
    <t>Deseret Dash - Expert</t>
  </si>
  <si>
    <t>Deseret Dash 1 - Novice</t>
  </si>
  <si>
    <t>Deseret Dash - Novice</t>
  </si>
  <si>
    <t>Deseret Dash 2 - Expert</t>
  </si>
  <si>
    <t>Deseret Dash 2 - Novice</t>
  </si>
  <si>
    <t>Formula 40 - GTO</t>
  </si>
  <si>
    <t>Formula 40 - GTU</t>
  </si>
  <si>
    <t>Heavyweight Superbike</t>
  </si>
  <si>
    <t>KOM GTO</t>
  </si>
  <si>
    <t>KOM Combined</t>
  </si>
  <si>
    <t>KOM GTU</t>
  </si>
  <si>
    <t>Lightweight SuperBike</t>
  </si>
  <si>
    <t>Middleweight Superbike</t>
  </si>
  <si>
    <t>Middleweight Superstock</t>
  </si>
  <si>
    <t>Modern Vintage - GTO</t>
  </si>
  <si>
    <t>Modern Vintage - GTU</t>
  </si>
  <si>
    <t>Moto1</t>
  </si>
  <si>
    <t>Moto2</t>
  </si>
  <si>
    <t>Moto3</t>
  </si>
  <si>
    <t>Novice GTO</t>
  </si>
  <si>
    <t>Novice GTU</t>
  </si>
  <si>
    <t>Open Superbike</t>
  </si>
  <si>
    <t>Open Superstock</t>
  </si>
  <si>
    <t>Open Twins</t>
  </si>
  <si>
    <t>Production 300</t>
  </si>
  <si>
    <t>Production 500</t>
  </si>
  <si>
    <t>Sportsman</t>
  </si>
  <si>
    <t>SuperMoto</t>
  </si>
  <si>
    <t>Stock 1000</t>
  </si>
  <si>
    <t>Super Street Bike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</si>
</sst>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theme="1"/>
      <name val="Courier New"/>
    </font>
    <font>
      <sz val="11.0"/>
      <color rgb="FF000000"/>
      <name val="Calibri"/>
    </font>
    <font>
      <sz val="11.0"/>
      <color theme="1"/>
    </font>
    <font>
      <sz val="11.0"/>
      <color rgb="FF000000"/>
      <name val="Arial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F0000"/>
        <bgColor rgb="FFFF0000"/>
      </patternFill>
    </fill>
  </fills>
  <borders count="7">
    <border/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right/>
      <top/>
      <bottom/>
    </border>
    <border>
      <left/>
      <right/>
      <bottom/>
    </border>
    <border>
      <right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left"/>
    </xf>
    <xf borderId="1" fillId="2" fontId="3" numFmtId="0" xfId="0" applyBorder="1" applyFill="1" applyFont="1"/>
    <xf borderId="0" fillId="0" fontId="4" numFmtId="0" xfId="0" applyAlignment="1" applyFont="1">
      <alignment vertical="center"/>
    </xf>
    <xf borderId="2" fillId="3" fontId="2" numFmtId="0" xfId="0" applyBorder="1" applyFill="1" applyFont="1"/>
    <xf borderId="2" fillId="4" fontId="2" numFmtId="0" xfId="0" applyBorder="1" applyFill="1" applyFont="1"/>
    <xf borderId="3" fillId="3" fontId="5" numFmtId="0" xfId="0" applyBorder="1" applyFont="1"/>
    <xf borderId="0" fillId="0" fontId="2" numFmtId="47" xfId="0" applyFont="1" applyNumberFormat="1"/>
    <xf borderId="0" fillId="0" fontId="1" numFmtId="0" xfId="0" applyAlignment="1" applyFont="1">
      <alignment readingOrder="0"/>
    </xf>
    <xf borderId="2" fillId="3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6" numFmtId="0" xfId="0" applyAlignment="1" applyFont="1">
      <alignment readingOrder="0"/>
    </xf>
    <xf borderId="2" fillId="4" fontId="2" numFmtId="0" xfId="0" applyAlignment="1" applyBorder="1" applyFont="1">
      <alignment vertical="bottom"/>
    </xf>
    <xf borderId="4" fillId="4" fontId="2" numFmtId="0" xfId="0" applyAlignment="1" applyBorder="1" applyFont="1">
      <alignment horizontal="right" vertical="bottom"/>
    </xf>
    <xf borderId="5" fillId="4" fontId="2" numFmtId="0" xfId="0" applyAlignment="1" applyBorder="1" applyFont="1">
      <alignment vertical="bottom"/>
    </xf>
    <xf borderId="6" fillId="4" fontId="2" numFmtId="0" xfId="0" applyAlignment="1" applyBorder="1" applyFont="1">
      <alignment horizontal="right" vertical="bottom"/>
    </xf>
    <xf borderId="2" fillId="3" fontId="6" numFmtId="0" xfId="0" applyAlignment="1" applyBorder="1" applyFont="1">
      <alignment readingOrder="0"/>
    </xf>
    <xf borderId="0" fillId="0" fontId="7" numFmtId="0" xfId="0" applyAlignment="1" applyFont="1">
      <alignment vertical="center"/>
    </xf>
    <xf borderId="0" fillId="0" fontId="8" numFmtId="0" xfId="0" applyFont="1"/>
    <xf borderId="0" fillId="0" fontId="2" numFmtId="0" xfId="0" applyAlignment="1" applyFont="1">
      <alignment vertical="center"/>
    </xf>
    <xf quotePrefix="1" borderId="0" fillId="0" fontId="2" numFmtId="0" xfId="0" applyFont="1"/>
    <xf borderId="2" fillId="5" fontId="2" numFmtId="0" xfId="0" applyBorder="1" applyFill="1" applyFont="1"/>
    <xf borderId="3" fillId="0" fontId="5" numFmtId="0" xfId="0" applyAlignment="1" applyBorder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996" sheet="Results"/>
  </cacheSource>
  <cacheFields>
    <cacheField name="Round" numFmtId="0">
      <sharedItems containsString="0" containsBlank="1" containsNumber="1" containsInteger="1">
        <n v="1.0"/>
        <n v="2.0"/>
        <n v="3.0"/>
        <n v="4.0"/>
        <n v="5.0"/>
        <n v="6.0"/>
        <m/>
      </sharedItems>
    </cacheField>
    <cacheField name="Moto" numFmtId="0">
      <sharedItems containsString="0" containsBlank="1" containsNumber="1" containsInteger="1">
        <n v="1.0"/>
        <n v="2.0"/>
        <m/>
      </sharedItems>
    </cacheField>
    <cacheField name="Pos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n v="13.0"/>
        <n v="14.0"/>
        <n v="15.0"/>
        <n v="16.0"/>
        <n v="17.0"/>
        <n v="18.0"/>
        <m/>
      </sharedItems>
    </cacheField>
    <cacheField name="PIC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n v="13.0"/>
        <m/>
      </sharedItems>
    </cacheField>
    <cacheField name="No." numFmtId="0">
      <sharedItems containsString="0" containsBlank="1" containsNumber="1" containsInteger="1">
        <n v="15.0"/>
        <n v="48.0"/>
        <n v="622.0"/>
        <n v="186.0"/>
        <n v="222.0"/>
        <n v="881.0"/>
        <n v="232.0"/>
        <n v="56.0"/>
        <n v="87.0"/>
        <n v="129.0"/>
        <n v="997.0"/>
        <n v="365.0"/>
        <n v="686.0"/>
        <n v="213.0"/>
        <n v="102.0"/>
        <n v="100.0"/>
        <n v="5.0"/>
        <n v="133.0"/>
        <n v="35.0"/>
        <n v="36.0"/>
        <n v="46.0"/>
        <n v="24.0"/>
        <n v="333.0"/>
        <n v="52.0"/>
        <n v="49.0"/>
        <n v="285.0"/>
        <n v="241.0"/>
        <n v="39.0"/>
        <n v="99.0"/>
        <n v="50.0"/>
        <n v="17.0"/>
        <n v="816.0"/>
        <n v="51.0"/>
        <n v="336.0"/>
        <n v="369.0"/>
        <n v="126.0"/>
        <n v="66.0"/>
        <n v="234.0"/>
        <n v="26.0"/>
        <n v="25.0"/>
        <n v="191.0"/>
        <n v="143.0"/>
        <n v="273.0"/>
        <n v="42.0"/>
        <n v="421.0"/>
        <n v="116.0"/>
        <n v="1.0"/>
        <n v="77.0"/>
        <n v="82.0"/>
        <n v="112.0"/>
        <n v="324.0"/>
        <n v="108.0"/>
        <n v="113.0"/>
        <n v="805.0"/>
        <n v="227.0"/>
        <n v="45.0"/>
        <n v="79.0"/>
        <n v="109.0"/>
        <n v="556.0"/>
        <n v="135.0"/>
        <n v="23.0"/>
        <m/>
      </sharedItems>
    </cacheField>
    <cacheField name="Name" numFmtId="0">
      <sharedItems containsBlank="1">
        <s v="Dylan Warner"/>
        <s v="Thomas Ridder"/>
        <s v="Alex Strand"/>
        <s v="Luke Noury"/>
        <s v="Synnove Dominguez"/>
        <s v="Chris Cramer"/>
        <s v="Chayla Wagner"/>
        <s v="Donald Rothfuss"/>
        <s v="Riley Rothfuss"/>
        <s v="Steven Pack"/>
        <s v="Rick Engstrom"/>
        <s v="David Meyer"/>
        <s v="Jeffrey Panelley"/>
        <s v="David Nielsen"/>
        <s v="Ian Nielsen"/>
        <s v="Kylie Botkin"/>
        <s v="Raider Brand"/>
        <s v="Eli Engstrom"/>
        <s v="Hailey Rothfuss"/>
        <s v="Jojo Moore"/>
        <s v="Sydney Meyer"/>
        <s v="Lucas Meyer"/>
        <s v="Gwendalyn Nielsen"/>
        <s v="Ryker Brand"/>
        <s v="Evolet Moore"/>
        <s v="Brayden Rocco"/>
        <s v="Parker Busse"/>
        <s v="Malcolm Barker"/>
        <s v="Eric Tavenner"/>
        <s v="Roger Bare"/>
        <s v="Ron West"/>
        <s v="Ryan Brand"/>
        <s v="Brandon Ng"/>
        <s v="Jeff Robinson"/>
        <s v="Manuel Quintanilla jr"/>
        <s v="Kevin Wood"/>
        <s v="Matthew Abbey"/>
        <s v="Dillon McGrew"/>
        <s v="David  Nielsen"/>
        <s v="Alex Johnson"/>
        <s v="Daen Paepke"/>
        <s v="Nicolas Potter"/>
        <s v="Zach Barclay"/>
        <s v="Jeff Rydalch"/>
        <s v="Nolan Carlson"/>
        <s v="Bennett Carlson"/>
        <s v="Radison Brand"/>
        <s v="Robert Nolan"/>
        <s v="Aijioun Dixon-Thomas"/>
        <s v="David Ralls"/>
        <s v="Dean Frey"/>
        <s v="Daniel Guevara"/>
        <s v="Chase Harkleroad"/>
        <s v="Ryan Samp"/>
        <s v="Sean Butterman"/>
        <s v="Timothy Nielsen"/>
        <s v="Belisario Arango"/>
        <s v="Jordan Pay"/>
        <s v="Greg Hebard"/>
        <s v="Paul Vu"/>
        <s v="Tanner Gold"/>
        <s v="Austin Rich"/>
        <s v="Matt Welch"/>
        <m/>
      </sharedItems>
    </cacheField>
    <cacheField name="Event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m/>
      </sharedItems>
    </cacheField>
    <cacheField name="Laps" numFmtId="0">
      <sharedItems containsString="0" containsBlank="1" containsNumber="1" containsInteger="1">
        <n v="7.0"/>
        <n v="5.0"/>
        <m/>
        <n v="6.0"/>
        <n v="3.0"/>
        <n v="4.0"/>
        <n v="9.0"/>
        <n v="8.0"/>
        <n v="1.0"/>
        <n v="2.0"/>
        <n v="11.0"/>
        <n v="10.0"/>
      </sharedItems>
    </cacheField>
    <cacheField name="Total Tm">
      <sharedItems containsDate="1" containsBlank="1" containsMixedTypes="1">
        <d v="1899-12-30T00:09:50Z"/>
        <d v="1899-12-30T00:10:06Z"/>
        <d v="1899-12-30T00:10:10Z"/>
        <d v="1899-12-30T00:07:27Z"/>
        <m/>
        <d v="1899-12-30T00:06:25Z"/>
        <d v="1899-12-30T00:06:43Z"/>
        <d v="1899-12-30T00:06:43Z"/>
        <d v="1899-12-30T00:06:58Z"/>
        <d v="1899-12-30T00:06:59Z"/>
        <d v="1899-12-30T00:06:54Z"/>
        <d v="1899-12-30T00:03:33Z"/>
        <d v="1899-12-30T00:06:26Z"/>
        <d v="1899-12-30T00:06:52Z"/>
        <d v="1899-12-30T00:08:11Z"/>
        <d v="1899-12-30T00:08:12Z"/>
        <d v="1899-12-30T00:04:11Z"/>
        <d v="1899-12-30T00:07:34Z"/>
        <d v="1899-12-30T00:07:38Z"/>
        <d v="1899-12-30T00:08:24Z"/>
        <d v="1899-12-30T00:09:10Z"/>
        <d v="1899-12-30T00:07:41Z"/>
        <d v="1899-12-30T00:08:42Z"/>
        <d v="1899-12-30T00:09:58Z"/>
        <d v="1899-12-30T00:08:49Z"/>
        <d v="1899-12-30T00:09:29Z"/>
        <d v="1899-12-30T00:04:55Z"/>
        <d v="1899-12-30T00:04:56Z"/>
        <d v="1899-12-30T00:05:00Z"/>
        <d v="1899-12-30T00:05:09Z"/>
        <d v="1899-12-30T00:05:33Z"/>
        <d v="1899-12-30T00:04:53Z"/>
        <d v="1899-12-30T00:04:54Z"/>
        <d v="1899-12-30T00:05:34Z"/>
        <d v="1899-12-30T00:05:47Z"/>
        <d v="1899-12-30T00:04:44Z"/>
        <d v="1899-12-30T00:04:55Z"/>
        <d v="1899-12-30T00:05:06Z"/>
        <d v="1899-12-30T00:05:13Z"/>
        <d v="1899-12-30T00:10:45Z"/>
        <d v="1899-12-30T00:10:59Z"/>
        <d v="1899-12-30T00:11:08Z"/>
        <d v="1899-12-30T00:11:13Z"/>
        <d v="1899-12-30T00:11:40Z"/>
        <d v="1899-12-30T00:11:44Z"/>
        <d v="1899-12-30T00:11:50Z"/>
        <d v="1899-12-30T00:11:57Z"/>
        <d v="1899-12-30T00:12:10Z"/>
        <d v="1899-12-30T00:12:12Z"/>
        <d v="1899-12-30T00:01:24Z"/>
        <d v="1899-12-30T00:06:07Z"/>
        <d v="1899-12-30T00:06:08Z"/>
        <d v="1899-12-30T00:06:18Z"/>
        <d v="1899-12-30T00:06:21Z"/>
        <d v="1899-12-30T00:06:29Z"/>
        <d v="1899-12-30T00:06:29Z"/>
        <d v="1899-12-30T00:06:30Z"/>
        <d v="1899-12-30T00:06:30Z"/>
        <d v="1899-12-30T00:06:31Z"/>
        <d v="1899-12-30T00:06:43Z"/>
        <d v="1899-12-30T00:06:45Z"/>
        <d v="1899-12-30T00:07:10Z"/>
        <d v="1899-12-30T00:07:15Z"/>
        <d v="1899-12-30T00:07:31Z"/>
        <d v="1899-12-30T00:03:45Z"/>
        <d v="1899-12-30T00:06:37Z"/>
        <d v="1899-12-30T00:06:57Z"/>
        <d v="1899-12-30T00:07:16Z"/>
        <d v="1899-12-30T00:09:51Z"/>
        <d v="1899-12-30T00:10:01Z"/>
        <d v="1899-12-30T00:10:02Z"/>
        <d v="1899-12-30T00:10:06Z"/>
        <d v="1899-12-30T00:05:39Z"/>
        <d v="1899-12-30T00:05:50Z"/>
        <d v="1899-12-30T00:05:57Z"/>
        <d v="1899-12-30T00:06:01Z"/>
        <d v="1899-12-30T00:06:09Z"/>
        <d v="1899-12-30T00:05:57Z"/>
        <d v="1899-12-30T00:05:59Z"/>
        <d v="1899-12-30T00:07:41Z"/>
        <d v="1899-12-30T00:07:41Z"/>
        <d v="1899-12-30T00:08:04Z"/>
        <d v="1899-12-30T00:07:29Z"/>
        <d v="1899-12-30T00:07:33Z"/>
        <d v="1899-12-30T00:07:33Z"/>
        <d v="1899-12-30T00:07:03Z"/>
        <d v="1899-12-30T00:07:33Z"/>
        <d v="1899-12-30T00:08:12Z"/>
        <d v="1899-12-30T00:08:31Z"/>
        <d v="1899-12-30T00:04:48Z"/>
        <d v="1899-12-30T00:04:57Z"/>
        <d v="1899-12-30T00:04:59Z"/>
        <d v="1899-12-30T00:05:23Z"/>
        <d v="1899-12-30T00:04:48Z"/>
        <d v="1899-12-30T00:05:04Z"/>
        <d v="1899-12-30T00:05:15Z"/>
        <d v="1899-12-30T00:05:41Z"/>
        <d v="1899-12-30T00:06:07Z"/>
        <d v="1899-12-30T00:06:12Z"/>
        <d v="1899-12-30T00:06:12Z"/>
        <d v="1899-12-30T00:05:12Z"/>
        <d v="1899-12-30T00:09:08Z"/>
        <d v="1899-12-30T00:08:58Z"/>
        <d v="1899-12-30T00:09:25Z"/>
        <d v="1899-12-30T00:09:44Z"/>
        <d v="1899-12-30T00:09:44Z"/>
        <d v="1899-12-30T00:09:57Z"/>
        <d v="1899-12-30T00:09:59Z"/>
        <d v="1899-12-30T00:10:01Z"/>
        <d v="1899-12-30T00:10:08Z"/>
        <d v="1899-12-30T00:09:01Z"/>
        <d v="1899-12-30T00:06:11Z"/>
        <d v="1899-12-30T00:06:16Z"/>
        <d v="1899-12-30T00:06:21Z"/>
        <d v="1899-12-30T00:06:23Z"/>
        <d v="1899-12-30T00:06:24Z"/>
        <d v="1899-12-30T00:06:31Z"/>
        <d v="1899-12-30T00:06:33Z"/>
        <d v="1899-12-30T00:06:34Z"/>
        <d v="1899-12-30T00:06:40Z"/>
        <d v="1899-12-30T00:06:47Z"/>
        <d v="1899-12-30T00:07:22Z"/>
        <d v="1899-12-30T00:07:26Z"/>
        <d v="1899-12-30T00:07:35Z"/>
        <d v="1899-12-30T00:06:33Z"/>
        <d v="1899-12-30T00:06:36Z"/>
        <d v="1899-12-30T00:07:06Z"/>
        <d v="1899-12-30T00:07:28Z"/>
        <s v="9:03.086"/>
        <s v="9:05.930"/>
        <s v="9:06.369"/>
        <s v="7:24.690"/>
        <s v="7:33.196"/>
        <s v="7:33.387"/>
        <s v="7:40.334"/>
        <s v="7:49.296"/>
        <s v="5:45.125"/>
        <s v="5:50.919"/>
        <s v="6:09.764"/>
        <s v="6:10.398"/>
        <s v="5:53.434"/>
        <s v="5:53.739"/>
        <s v="6:16.040"/>
        <s v="6:16.578"/>
        <s v="6:52.283"/>
        <s v="6:57.585"/>
        <s v="7:11.184"/>
        <s v="6:07.426"/>
        <s v="8:35.142"/>
        <s v="8:36.200"/>
        <s v="8:40.401"/>
        <s v="8:41.009"/>
        <s v="8:40.882"/>
        <s v="9:02.634"/>
        <s v="9:33.254"/>
        <s v="8:05.244"/>
        <s v="9:41.037"/>
        <s v="9:24.945"/>
        <s v="8:41.198"/>
        <s v="8:58.018"/>
        <s v="9:10.063"/>
        <s v="9:15.852"/>
        <s v="9:43.138"/>
        <s v="10:44.392"/>
        <s v="7:40.489"/>
        <s v="7:51.295"/>
        <s v="7:59.713"/>
        <s v="8:20.131"/>
        <s v="8:23.493"/>
        <s v="8:33.852"/>
        <s v="7:49.559"/>
        <s v="8:18.196"/>
        <s v="10:24.053"/>
        <s v="10:26.046"/>
        <s v="10:36.014"/>
        <s v="10:45.700"/>
        <s v="10:47.455"/>
        <s v="10:59.037"/>
        <s v="11:54.498"/>
        <s v="11:56.522"/>
        <s v="10:35.952"/>
        <s v="11:26.056"/>
        <s v="11:13.422"/>
        <s v="8:22.458"/>
        <s v="8:58.257"/>
        <s v="9:05.229"/>
        <s v="9:15.896"/>
        <s v="8:25.501"/>
        <s v="7:45.778"/>
        <s v="7:48.834"/>
        <s v="7:50.691"/>
        <s v="7:18.505"/>
        <s v="7:23.601"/>
        <s v="7:24.055"/>
        <s v="7:26.477"/>
        <s v="7:33.632"/>
        <s v="7:51.259"/>
        <s v="5:51.400"/>
        <s v="5:52.877"/>
        <s v="6:02.115"/>
        <s v="6:02.767"/>
        <s v="7:13.280"/>
        <s v="7:13.447"/>
        <s v="6:27.300"/>
        <s v="6:57.791"/>
        <s v="7:05.024"/>
        <s v="7:26.935"/>
        <s v="6:26.299"/>
        <s v="1:38.271"/>
        <s v="8:36.477"/>
        <s v="8:38.249"/>
        <s v="8:49.192"/>
        <s v="9:05.713"/>
        <s v="10:15.294"/>
        <s v="8:38.485"/>
        <s v="9:30.472"/>
        <s v="10:35.038"/>
        <s v="9:30.858"/>
        <s v="8:37.156"/>
        <s v="8:45.783"/>
        <s v="8:49.641"/>
        <s v="9:21.878"/>
        <s v="9:53.937"/>
        <s v="5:23.990"/>
        <s v="7:54.635"/>
        <s v="7:54.883"/>
        <s v="8:16.692"/>
        <s v="8:17.497"/>
        <s v="8:29.434"/>
        <s v="7:57.317"/>
        <s v="8:29.438"/>
        <s v="5:25.454"/>
        <s v="10:14.802"/>
        <s v="10:22.394"/>
        <s v="10:35.700"/>
        <s v="10:46.614"/>
        <s v="10:53.974"/>
        <s v="11:27.424"/>
        <s v="11:46.833"/>
        <s v="11:51.141"/>
        <s v="10:32.968"/>
        <s v="11:25.253"/>
        <s v="8:38.552"/>
        <s v="8:40.641"/>
        <s v="8:58.367"/>
        <s v="9:03.880"/>
        <s v="9:24.186"/>
        <s v="9:25.688"/>
        <s v="9:29.148"/>
        <s v="10:19.165"/>
        <s v="7:49.520"/>
        <s v="7:50.640"/>
        <s v="8:02.765"/>
        <s v="8:21.308"/>
        <s v="6:27.780"/>
        <s v="6:28.239"/>
        <s v="6:28.673"/>
        <s v="7:39.653"/>
        <s v="7:39.942"/>
        <s v="8:02.277"/>
        <s v="6:28.250"/>
        <s v="6:40.272"/>
        <s v="7:17.651"/>
        <s v="7:50.019"/>
        <s v="5:37.310"/>
        <s v="5:44.514"/>
        <s v="7:21.931"/>
        <s v="8:36.927"/>
        <s v="8:37.974"/>
        <s v="8:40.845"/>
        <s v="9:45.952"/>
        <s v="10:14.052"/>
        <s v="10:44.170"/>
        <s v="10:29.679"/>
        <s v="8:56.992"/>
        <n v="6.495"/>
        <s v="8:48.882"/>
        <s v="9:12.435"/>
        <s v="9:27.332"/>
        <s v="10:26.201"/>
        <n v="6.203"/>
        <s v="8:29.454"/>
        <s v="8:35.740"/>
        <s v="8:37.345"/>
        <s v="8:52.758"/>
        <s v="8:53.176"/>
        <s v="8:58.808"/>
        <s v="8:23.708"/>
        <s v="8:47.973"/>
        <s v="11:04.749"/>
        <s v="11:27.240"/>
        <s v="11:42.638"/>
        <s v="11:49.552"/>
        <s v="11:56.486"/>
        <s v="12:10.027"/>
        <s v="12:20.901"/>
        <s v="12:45.686"/>
        <s v="11:19.891"/>
        <s v="11:28.259"/>
        <s v="11:56.677"/>
        <s v="5:15.158"/>
        <s v="8:43.027"/>
        <s v="9:26.550"/>
        <s v="9:36.369"/>
        <s v="9:19.530"/>
        <s v="9:37.684"/>
        <s v="9:40.220"/>
        <s v="10:05.068"/>
        <s v="7:55.990"/>
        <s v="8:06.834"/>
        <s v="8:09.666"/>
        <s v="8:14.725"/>
        <s v="8:23.949"/>
        <s v="6:27.826"/>
        <s v="6:30.793"/>
        <s v="6:31.086"/>
        <s v="7:17.571"/>
        <s v="7:23.238"/>
        <s v="6:32.220"/>
        <s v="6:39.684"/>
        <s v="6:40.975"/>
        <s v="7:37.585"/>
        <s v="8:03.141"/>
        <s v="6:20.253"/>
        <s v="6:39.946"/>
        <s v="8:59.763"/>
        <s v="9:00.842"/>
        <s v="9:06.026"/>
        <s v="10:26.977"/>
        <s v="11:07.737"/>
        <s v="9:01.029"/>
        <s v="10:00.950"/>
        <s v="10:59.204"/>
        <s v="1:56.395"/>
        <s v="1:57.700"/>
        <s v="1:53.987"/>
        <s v="2:14.441"/>
        <s v="8:04.179"/>
        <s v="8:33.578"/>
        <s v="8:33.676"/>
        <s v="8:40.440"/>
        <s v="9:06.731"/>
        <s v="9:12.022"/>
        <s v="8:15.980"/>
        <s v="8:16.234"/>
        <s v="8:57.421"/>
        <s v="3:59.828"/>
        <s v="1:20.128"/>
        <s v="1:20.869"/>
        <s v="3:34.286"/>
        <s v="3:53.219"/>
        <n v="22.138"/>
        <n v="24.824"/>
        <s v="9:23.279"/>
        <s v="9:32.501"/>
        <s v="9:56.358"/>
        <s v="7:53.186"/>
        <s v="8:17.609"/>
        <s v="8:17.748"/>
        <s v="8:18.204"/>
        <s v="6:17.467"/>
        <s v="6:19.480"/>
        <s v="6:30.768"/>
        <s v="6:34.215"/>
        <s v="6:44.852"/>
        <s v="5:05.320"/>
        <s v="5:09.414"/>
        <s v="5:51.855"/>
        <s v="5:09.213"/>
        <s v="5:10.379"/>
        <s v="5:11.173"/>
        <s v="5:16.492"/>
        <s v="5:52.339"/>
        <s v="6:31.191"/>
        <s v="6:37.265"/>
        <s v="7:58.445"/>
        <s v="8:11.230"/>
        <s v="9:23.215"/>
        <s v="9:40.786"/>
        <s v="7:59.014"/>
        <s v="8:18.044"/>
        <s v="9:40.432"/>
        <s v="8:25.148"/>
        <s v="8:30.855"/>
        <s v="8:09.312"/>
        <s v="8:10.755"/>
        <s v="8:54.854"/>
        <s v="9:15.154"/>
        <s v="9:23.977"/>
        <s v="6:32.025"/>
        <s v="6:38.671"/>
        <s v="6:48.665"/>
        <s v="6:54.991"/>
        <s v="7:38.855"/>
        <s v="7:39.232"/>
        <s v="6:54.180"/>
        <s v="7:19.203"/>
        <s v="9:22.022"/>
        <s v="9:24.426"/>
        <s v="9:41.716"/>
        <s v="10:28.573"/>
        <s v="10:35.664"/>
        <s v="10:41.063"/>
        <s v="9:56.334"/>
        <s v="9:57.502"/>
        <s v="10:12.887"/>
        <s v="4:29.274"/>
        <s v="7:30.981"/>
        <s v="7:47.681"/>
        <s v="7:51.935"/>
        <s v="8:20.602"/>
        <s v="7:53.831"/>
        <s v="7:55.122"/>
        <s v="8:06.252"/>
        <s v="8:51.038"/>
        <n v="3.359"/>
        <s v="6:19.545"/>
        <s v="6:23.986"/>
        <s v="6:30.374"/>
        <s v="6:35.164"/>
        <s v="6:41.593"/>
        <s v="5:08.568"/>
        <s v="5:11.049"/>
        <s v="5:56.266"/>
        <s v="6:20.870"/>
        <s v="5:12.595"/>
        <s v="5:14.133"/>
        <s v="5:15.730"/>
        <s v="5:31.664"/>
        <s v="6:14.973"/>
        <s v="6:37.498"/>
        <s v="7:55.348"/>
        <s v="8:07.774"/>
        <s v="9:17.239"/>
        <s v="7:34.297"/>
        <s v="7:57.632"/>
        <s v="8:23.700"/>
        <s v="9:37.780"/>
        <s v="8:19.303"/>
        <s v="8:02.943"/>
        <s v="8:03.133"/>
        <s v="8:31.298"/>
        <s v="8:37.413"/>
        <s v="9:30.633"/>
        <s v="6:40.387"/>
        <s v="6:41.060"/>
        <s v="6:41.797"/>
        <s v="7:07.755"/>
        <s v="7:32.206"/>
        <s v="7:32.612"/>
        <s v="7:12.095"/>
        <s v="9:17.362"/>
        <s v="9:21.198"/>
        <s v="9:30.723"/>
        <s v="9:40.043"/>
        <s v="10:29.863"/>
        <s v="10:34.257"/>
        <s v="9:24.394"/>
        <s v="9:55.859"/>
        <s v="9:55.906"/>
        <s v="7:30.246"/>
        <s v="7:47.203"/>
        <s v="7:55.103"/>
        <s v="8:05.741"/>
        <s v="7:20.651"/>
        <s v="7:49.999"/>
        <s v="8:00.932"/>
        <s v="5:04.288"/>
        <s v="5:04.903"/>
        <s v="5:16.175"/>
        <s v="5:16.331"/>
        <s v="5:16.831"/>
        <s v="5:17.255"/>
        <s v="5:22.802"/>
        <s v="5:23.136"/>
        <s v="5:29.996"/>
        <s v="5:30.314"/>
        <n v="1.054"/>
        <s v="5:53.736"/>
        <s v="6:22.145"/>
        <s v="6:46.526"/>
        <s v="6:53.718"/>
        <s v="6:55.039"/>
        <s v="6:55.160"/>
        <s v="6:09.075"/>
        <s v="1:11.872"/>
        <s v="1:12.988"/>
        <s v="6:02.761"/>
        <s v="6:39.587"/>
        <s v="7:08.444"/>
        <s v="6:09.145"/>
        <s v="6:13.867"/>
        <s v="6:14.776"/>
        <s v="6:25.177"/>
        <s v="7:21.718"/>
        <s v="5:43.512"/>
        <s v="5:44.659"/>
        <s v="5:59.688"/>
        <s v="6:00.660"/>
        <s v="6:12.487"/>
        <s v="6:12.879"/>
        <s v="5:20.089"/>
        <s v="5:23.116"/>
        <s v="5:32.399"/>
        <s v="5:32.773"/>
        <s v="5:33.908"/>
        <s v="5:42.094"/>
        <s v="5:50.915"/>
        <s v="5:57.334"/>
        <s v="5:59.986"/>
        <s v="6:00.057"/>
        <s v="6:29.397"/>
        <s v="5:42.920"/>
        <s v="5:04.755"/>
        <s v="5:05.114"/>
        <s v="5:13.037"/>
        <s v="5:13.138"/>
        <s v="5:15.071"/>
        <s v="5:16.944"/>
        <s v="5:18.228"/>
        <s v="5:19.814"/>
        <s v="5:26.914"/>
        <s v="5:29.386"/>
        <s v="5:33.687"/>
        <s v="5:33.881"/>
        <s v="5:43.608"/>
        <s v="6:01.922"/>
        <s v="8:55.075"/>
        <s v="5:01.681"/>
        <s v="5:04.757"/>
        <s v="5:05.251"/>
        <s v="5:37.194"/>
        <s v="5:57.896"/>
        <s v="6:03.903"/>
        <s v="6:38.800"/>
        <s v="3:12.585"/>
        <s v="3:55.054"/>
        <s v="4:00.243"/>
        <s v="3:57.899"/>
        <s v="5:06.523"/>
        <s v="5:04.254"/>
        <s v="5:13.321"/>
        <s v="5:13.729"/>
        <s v="5:15.229"/>
        <s v="5:20.816"/>
        <s v="5:27.659"/>
        <s v="5:36.557"/>
        <s v="5:52.355"/>
        <s v="5:59.125"/>
        <s v="7:02.077"/>
        <s v="7:16.454"/>
        <s v="5:52.531"/>
        <s v="5:57.168"/>
        <s v="6:28.504"/>
        <s v="7:13.736"/>
        <s v="5:53.074"/>
        <s v="6:01.213"/>
        <s v="6:54.816"/>
        <s v="5:56.851"/>
        <s v="6:06.053"/>
        <s v="6:06.531"/>
        <s v="6:34.449"/>
        <s v="7:28.530"/>
        <s v="5:43.704"/>
        <s v="5:44.916"/>
        <s v="5:53.855"/>
        <s v="5:59.760"/>
        <s v="6:00.146"/>
        <s v="6:00.620"/>
        <s v="5:17.079"/>
        <s v="5:24.941"/>
        <s v="5:28.797"/>
        <s v="5:30.099"/>
        <s v="5:36.314"/>
        <s v="5:41.322"/>
        <s v="5:45.240"/>
        <s v="5:52.661"/>
        <s v="6:00.784"/>
        <s v="6:00.795"/>
        <s v="6:20.990"/>
        <s v="5:36.316"/>
        <s v="5:02.813"/>
        <s v="5:04.078"/>
        <s v="5:11.003"/>
        <s v="5:11.708"/>
        <s v="5:15.226"/>
        <s v="5:17.441"/>
        <s v="5:24.773"/>
        <s v="5:25.467"/>
        <s v="5:32.085"/>
        <s v="5:40.865"/>
        <s v="4:51.077"/>
        <s v="4:56.609"/>
        <s v="5:02.899"/>
        <s v="5:03.253"/>
        <s v="5:42.398"/>
        <s v="5:54.445"/>
        <s v="5:55.088"/>
        <s v="6:01.944"/>
        <s v="6:40.764"/>
        <s v="6:54.901"/>
        <s v="6:55.043"/>
        <s v="7:02.049"/>
        <s v="6:46.588"/>
        <s v="6:47.730"/>
        <s v="6:59.236"/>
        <s v="7:01.776"/>
        <s v="7:05.084"/>
        <s v="7:05.491"/>
        <s v="7:09.910"/>
        <s v="5:10.917"/>
        <s v="5:14.063"/>
        <s v="5:43.662"/>
        <s v="5:22.698"/>
        <s v="5:26.022"/>
        <s v="5:32.444"/>
        <s v="5:40.678"/>
        <s v="5:43.736"/>
        <s v="6:00.389"/>
        <s v="11:45.522"/>
        <s v="11:57.815"/>
        <s v="11:58.651"/>
        <s v="11:57.889"/>
        <s v="12:34.450"/>
        <s v="12:23.066"/>
        <s v="13:05.089"/>
        <s v="14:11.802"/>
        <s v="14:27.720"/>
        <s v="14:30.613"/>
        <s v="4:57.104"/>
        <s v="5:48.354"/>
        <s v="5:57.244"/>
        <s v="5:57.500"/>
        <s v="6:03.964"/>
        <s v="6:09.239"/>
        <s v="6:10.163"/>
        <s v="6:11.546"/>
        <s v="6:18.490"/>
        <s v="6:29.246"/>
        <s v="6:35.098"/>
        <s v="6:34.850"/>
        <s v="11:51.566"/>
        <s v="11:53.730"/>
        <s v="12:23.686"/>
        <s v="12:25.038"/>
        <s v="12:25.415"/>
        <s v="12:52.498"/>
        <s v="12:01.446"/>
        <s v="12:20.938"/>
        <s v="12:24.661"/>
        <s v="12:53.877"/>
        <s v="11:53.114"/>
        <s v="11:53.768"/>
        <s v="3:43.194"/>
        <s v="6:14.410"/>
        <s v="6:25.170"/>
        <s v="6:14.508"/>
        <s v="8:17.592"/>
        <s v="8:50.979"/>
        <s v="8:59.157"/>
        <s v="6:48.730"/>
        <s v="6:51.827"/>
        <s v="7:07.390"/>
        <s v="7:07.591"/>
        <s v="7:14.092"/>
        <s v="7:14.702"/>
        <s v="7:22.769"/>
        <s v="6:40.248"/>
        <s v="6:44.457"/>
        <s v="6:55.032"/>
        <s v="6:49.487"/>
        <s v="7:23.186"/>
        <s v="7:23.603"/>
        <s v="6:43.737"/>
        <s v="6:44.596"/>
        <s v="6:56.464"/>
        <s v="7:54.492"/>
        <s v="12:42.900"/>
        <s v="13:49.743"/>
        <s v="12:19.917"/>
        <s v="12:42.563"/>
        <s v="13:21.175"/>
        <s v="14:28.700"/>
        <s v="14:21.479"/>
        <s v="13:38.657"/>
        <s v="14:09.758"/>
        <s v="14:17.703"/>
        <s v="14:27.203"/>
        <s v="7:12.145"/>
        <s v="7:19.031"/>
        <s v="7:26.568"/>
        <s v="7:35.199"/>
        <s v="7:35.359"/>
        <s v="7:36.163"/>
        <s v="7:44.755"/>
        <s v="7:45.338"/>
        <s v="7:15.473"/>
        <s v="7:26.151"/>
        <s v="7:27.696"/>
        <s v="11:37.191"/>
        <s v="11:54.411"/>
        <s v="12:20.755"/>
        <s v="12:38.858"/>
        <s v="12:49.145"/>
        <s v="11:49.396"/>
        <s v="11:54.100"/>
        <s v="12:49.118"/>
        <s v="11:56.463"/>
        <s v="12:30.265"/>
        <s v="7:31.444"/>
        <s v="8:05.333"/>
      </sharedItems>
    </cacheField>
    <cacheField name="Diff">
      <sharedItems containsDate="1" containsBlank="1" containsMixedTypes="1">
        <m/>
        <n v="15.944"/>
        <n v="19.956"/>
        <s v="2 Laps"/>
        <s v="DNS"/>
        <n v="17.374"/>
        <n v="17.485"/>
        <n v="32.204"/>
        <n v="33.05"/>
        <s v="3 Laps"/>
        <s v="DQ"/>
        <d v="1899-12-30T00:01:19Z"/>
        <d v="1899-12-30T00:01:19Z"/>
        <s v="DNF"/>
        <n v="3.353"/>
        <n v="49.503"/>
        <d v="1899-12-30T00:01:35Z"/>
        <s v="1 Lap"/>
        <n v="0.526"/>
        <n v="4.972"/>
        <n v="13.517"/>
        <n v="37.449"/>
        <n v="13.946"/>
        <n v="22.693"/>
        <n v="27.536"/>
        <n v="54.214"/>
        <n v="58.615"/>
        <d v="1899-12-30T00:01:04Z"/>
        <d v="1899-12-30T00:01:11Z"/>
        <d v="1899-12-30T00:01:24Z"/>
        <n v="0.634"/>
        <n v="11.057"/>
        <n v="14.446"/>
        <n v="22.009"/>
        <n v="22.11"/>
        <n v="22.783"/>
        <n v="23.003"/>
        <n v="23.813"/>
        <n v="36.25"/>
        <n v="37.73"/>
        <n v="4.986"/>
        <n v="21.435"/>
        <n v="20.1"/>
        <n v="38.464"/>
        <n v="10.893"/>
        <n v="11.706"/>
        <n v="15.296"/>
        <n v="10.697"/>
        <n v="17.759"/>
        <n v="21.662"/>
        <n v="30.03"/>
        <n v="0.092"/>
        <n v="22.679"/>
        <n v="3.841"/>
        <n v="4.085"/>
        <n v="9.287"/>
        <n v="11.49"/>
        <n v="35.118"/>
        <n v="10.112"/>
        <n v="27.33"/>
        <n v="45.931"/>
        <n v="46.166"/>
        <n v="59.205"/>
        <d v="1899-12-30T00:01:00Z"/>
        <d v="1899-12-30T00:01:03Z"/>
        <d v="1899-12-30T00:01:09Z"/>
        <n v="5.366"/>
        <n v="9.694"/>
        <n v="11.739"/>
        <n v="12.559"/>
        <n v="19.556"/>
        <n v="22.167"/>
        <n v="22.883"/>
        <n v="28.545"/>
        <n v="36.165"/>
        <n v="3.821"/>
        <n v="13.256"/>
        <n v="2.421"/>
        <n v="33.091"/>
        <n v="55.156"/>
        <n v="2.844"/>
        <n v="3.283"/>
        <n v="8.506"/>
        <n v="8.697"/>
        <n v="15.644"/>
        <n v="24.606"/>
        <n v="5.794"/>
        <n v="24.639"/>
        <n v="25.273"/>
        <n v="1.058"/>
        <n v="5.259"/>
        <n v="5.867"/>
        <n v="16.82"/>
        <n v="28.865"/>
        <n v="34.654"/>
        <s v="1:01.940"/>
        <s v="2:03.194"/>
        <n v="10.806"/>
        <n v="19.224"/>
        <n v="39.642"/>
        <n v="43.004"/>
        <n v="53.363"/>
        <n v="1.993"/>
        <n v="11.961"/>
        <n v="21.647"/>
        <n v="23.402"/>
        <n v="34.984"/>
        <s v="1:30.445"/>
        <s v="1:32.469"/>
        <n v="35.799"/>
        <n v="42.771"/>
        <n v="53.438"/>
        <n v="3.056"/>
        <n v="4.913"/>
        <n v="5.096"/>
        <n v="5.55"/>
        <n v="7.972"/>
        <n v="15.127"/>
        <n v="32.754"/>
        <n v="1.477"/>
        <n v="10.715"/>
        <n v="11.367"/>
        <s v="1:21.880"/>
        <s v="1:22.047"/>
        <s v="4 Laps"/>
        <n v="1.772"/>
        <n v="12.715"/>
        <n v="29.236"/>
        <s v="1:38.817"/>
        <n v="8.627"/>
        <n v="12.485"/>
        <n v="44.722"/>
        <s v="1:16.781"/>
        <n v="0.248"/>
        <n v="22.057"/>
        <n v="22.862"/>
        <n v="34.799"/>
        <n v="7.592"/>
        <n v="20.898"/>
        <n v="31.812"/>
        <n v="39.172"/>
        <s v="1:12.622"/>
        <s v="1:32.031"/>
        <s v="1:36.339"/>
        <n v="2.089"/>
        <n v="19.815"/>
        <n v="25.328"/>
        <n v="45.634"/>
        <n v="3.46"/>
        <n v="53.477"/>
        <n v="1.12"/>
        <n v="13.245"/>
        <n v="31.788"/>
        <n v="0.459"/>
        <n v="0.893"/>
        <s v="1:11.873"/>
        <s v="1:12.162"/>
        <s v="1:34.497"/>
        <n v="1.047"/>
        <n v="3.918"/>
        <s v="1:09.025"/>
        <s v="1:37.125"/>
        <s v="2:07.243"/>
        <s v="5 Laps"/>
        <n v="23.553"/>
        <n v="38.45"/>
        <s v="1:37.319"/>
        <n v="6.286"/>
        <n v="7.891"/>
        <n v="23.304"/>
        <n v="23.722"/>
        <n v="29.354"/>
        <n v="22.491"/>
        <n v="37.889"/>
        <n v="44.803"/>
        <n v="51.737"/>
        <s v="1:05.278"/>
        <s v="1:16.152"/>
        <s v="1:40.937"/>
        <n v="43.523"/>
        <n v="53.342"/>
        <n v="2.536"/>
        <n v="27.384"/>
        <n v="10.844"/>
        <n v="13.676"/>
        <n v="18.735"/>
        <n v="27.959"/>
        <n v="2.967"/>
        <n v="3.26"/>
        <n v="49.745"/>
        <n v="55.412"/>
        <n v="1.079"/>
        <n v="6.263"/>
        <s v="1:27.214"/>
        <s v="2:07.974"/>
        <n v="2.408"/>
        <n v="3.713"/>
        <n v="20.454"/>
        <n v="29.399"/>
        <n v="29.497"/>
        <n v="36.261"/>
        <s v="1:02.552"/>
        <s v="1:07.843"/>
        <n v="25.542"/>
        <n v="18.933"/>
        <n v="9.222"/>
        <n v="33.079"/>
        <n v="24.423"/>
        <n v="24.562"/>
        <n v="25.018"/>
        <n v="2.013"/>
        <n v="13.301"/>
        <n v="16.748"/>
        <n v="27.385"/>
        <n v="4.094"/>
        <n v="46.535"/>
        <n v="12.785"/>
        <s v="1:24.770"/>
        <s v="1:42.341"/>
        <n v="1.443"/>
        <n v="45.542"/>
        <s v="1:05.842"/>
        <s v="1:14.665"/>
        <n v="6.646"/>
        <n v="16.64"/>
        <n v="22.966"/>
        <s v="1:06.830"/>
        <s v="1:07.207"/>
        <n v="2.404"/>
        <n v="19.694"/>
        <s v="1:06.551"/>
        <s v="1:13.642"/>
        <s v="1:19.041"/>
        <n v="16.7"/>
        <n v="20.954"/>
        <n v="49.621"/>
        <n v="1.291"/>
        <n v="12.421"/>
        <n v="57.207"/>
        <s v="7 Laps"/>
        <n v="4.441"/>
        <n v="10.829"/>
        <n v="15.619"/>
        <n v="22.048"/>
        <n v="2.481"/>
        <n v="47.698"/>
        <s v="1:12.302"/>
        <n v="12.426"/>
        <s v="1:21.891"/>
        <n v="0.19"/>
        <n v="28.355"/>
        <n v="34.47"/>
        <s v="1:27.690"/>
        <n v="0.673"/>
        <n v="1.41"/>
        <n v="27.368"/>
        <n v="51.819"/>
        <n v="52.225"/>
        <n v="3.836"/>
        <n v="13.361"/>
        <n v="22.681"/>
        <s v="1:12.501"/>
        <s v="1:16.895"/>
        <n v="16.957"/>
        <n v="24.857"/>
        <n v="35.495"/>
        <n v="29.348"/>
        <n v="40.281"/>
        <n v="0.615"/>
        <n v="11.887"/>
        <n v="12.043"/>
        <n v="12.543"/>
        <n v="12.967"/>
        <n v="18.514"/>
        <n v="18.848"/>
        <n v="25.708"/>
        <n v="26.026"/>
        <n v="28.409"/>
        <n v="52.79"/>
        <n v="59.982"/>
        <s v="1:01.303"/>
        <s v="1:01.424"/>
        <n v="36.826"/>
        <s v="1:05.683"/>
        <n v="1.147"/>
        <n v="16.176"/>
        <n v="17.148"/>
        <n v="28.975"/>
        <n v="29.367"/>
        <n v="3.027"/>
        <n v="12.31"/>
        <n v="12.684"/>
        <n v="13.819"/>
        <n v="22.005"/>
        <n v="30.826"/>
        <n v="37.245"/>
        <n v="39.897"/>
        <n v="39.968"/>
        <s v="1:09.308"/>
        <n v="0.359"/>
        <n v="8.282"/>
        <n v="8.383"/>
        <n v="10.316"/>
        <n v="12.189"/>
        <n v="13.473"/>
        <n v="15.059"/>
        <n v="22.159"/>
        <n v="24.631"/>
        <n v="28.932"/>
        <n v="29.126"/>
        <n v="38.853"/>
        <n v="57.167"/>
        <s v="3:50.320"/>
        <n v="20.702"/>
        <n v="26.709"/>
        <s v="1:01.606"/>
        <n v="5.189"/>
        <n v="2.269"/>
        <n v="9.067"/>
        <n v="9.475"/>
        <n v="10.975"/>
        <n v="16.562"/>
        <n v="23.405"/>
        <n v="32.303"/>
        <n v="6.77"/>
        <s v="1:09.722"/>
        <s v="1:24.099"/>
        <n v="8.139"/>
        <s v="1:01.742"/>
        <n v="1.212"/>
        <n v="10.151"/>
        <n v="16.056"/>
        <n v="16.442"/>
        <n v="16.916"/>
        <n v="7.862"/>
        <n v="11.718"/>
        <n v="13.02"/>
        <n v="19.235"/>
        <n v="24.243"/>
        <n v="28.161"/>
        <n v="35.582"/>
        <n v="43.705"/>
        <n v="43.716"/>
        <s v="1:03.911"/>
        <n v="1.265"/>
        <n v="8.19"/>
        <n v="8.895"/>
        <n v="12.413"/>
        <n v="14.628"/>
        <n v="21.96"/>
        <n v="22.654"/>
        <n v="29.272"/>
        <n v="38.052"/>
        <n v="12.047"/>
        <n v="12.69"/>
        <n v="19.546"/>
        <n v="58.366"/>
        <n v="0.142"/>
        <n v="7.148"/>
        <n v="1.142"/>
        <n v="12.648"/>
        <n v="15.188"/>
        <n v="18.496"/>
        <n v="18.903"/>
        <n v="23.322"/>
        <n v="3.146"/>
        <n v="32.745"/>
        <n v="12.293"/>
        <n v="13.129"/>
        <n v="15.918"/>
        <n v="18.811"/>
        <n v="8.89"/>
        <n v="9.146"/>
        <n v="15.61"/>
        <n v="20.885"/>
        <n v="21.809"/>
        <n v="23.192"/>
        <n v="30.136"/>
        <n v="40.892"/>
        <n v="46.744"/>
        <n v="2.164"/>
        <n v="32.12"/>
        <n v="33.472"/>
        <n v="33.849"/>
        <s v="1:00.932"/>
        <s v="8 Laps"/>
        <n v="10.76"/>
        <n v="33.387"/>
        <n v="41.565"/>
        <n v="3.097"/>
        <n v="18.66"/>
        <n v="18.861"/>
        <n v="25.362"/>
        <n v="25.972"/>
        <n v="34.039"/>
        <n v="4.209"/>
        <n v="14.784"/>
        <s v="1:06.843"/>
        <n v="31.101"/>
        <n v="39.046"/>
        <n v="48.546"/>
        <n v="6.886"/>
        <n v="14.423"/>
        <n v="23.054"/>
        <n v="23.214"/>
        <n v="24.018"/>
        <n v="32.61"/>
        <n v="33.193"/>
        <n v="17.22"/>
        <n v="43.564"/>
        <s v="1:01.667"/>
        <s v="1:11.954"/>
        <n v="33.889"/>
      </sharedItems>
    </cacheField>
    <cacheField name="Gap">
      <sharedItems containsDate="1" containsBlank="1" containsMixedTypes="1">
        <m/>
        <n v="15.944"/>
        <n v="4.012"/>
        <s v="2 Laps"/>
        <n v="17.374"/>
        <n v="0.111"/>
        <n v="14.719"/>
        <n v="0.846"/>
        <s v="3 Laps"/>
        <d v="1899-12-30T00:01:19Z"/>
        <n v="0.186"/>
        <n v="3.353"/>
        <n v="46.15"/>
        <n v="46.013"/>
        <s v="1 Lap"/>
        <d v="1899-12-30T00:01:00Z"/>
        <d v="1899-12-30T00:01:16Z"/>
        <n v="40.494"/>
        <n v="0.526"/>
        <n v="4.446"/>
        <n v="8.545"/>
        <n v="23.932"/>
        <n v="1.113"/>
        <n v="40.192"/>
        <n v="12.719"/>
        <n v="10.773"/>
        <n v="10.555"/>
        <n v="7.72"/>
        <n v="13.946"/>
        <n v="8.747"/>
        <n v="4.843"/>
        <n v="26.678"/>
        <n v="4.401"/>
        <n v="5.589"/>
        <n v="7.146"/>
        <n v="13.017"/>
        <s v="7 Laps"/>
        <n v="0.634"/>
        <n v="10.423"/>
        <n v="3.389"/>
        <n v="7.563"/>
        <n v="0.101"/>
        <n v="0.673"/>
        <n v="0.22"/>
        <n v="0.81"/>
        <n v="12.437"/>
        <n v="1.48"/>
        <n v="4.986"/>
        <n v="16.449"/>
        <s v="6 Laps"/>
        <n v="20.1"/>
        <n v="18.364"/>
        <n v="10.893"/>
        <n v="0.813"/>
        <n v="3.59"/>
        <n v="10.697"/>
        <n v="7.062"/>
        <n v="3.903"/>
        <n v="8.368"/>
        <n v="2.562"/>
        <n v="0.092"/>
        <n v="22.587"/>
        <n v="3.841"/>
        <n v="0.244"/>
        <n v="30.134"/>
        <n v="38.908"/>
        <n v="9.287"/>
        <n v="2.203"/>
        <n v="23.628"/>
        <n v="15.418"/>
        <n v="11.22"/>
        <n v="26.061"/>
        <n v="25.92"/>
        <n v="4.714"/>
        <n v="0.396"/>
        <n v="10.112"/>
        <n v="17.218"/>
        <n v="18.601"/>
        <n v="0.235"/>
        <n v="13.039"/>
        <n v="1.252"/>
        <n v="2.963"/>
        <n v="6.177"/>
        <n v="5.366"/>
        <n v="4.328"/>
        <n v="2.045"/>
        <n v="0.82"/>
        <n v="6.997"/>
        <n v="2.611"/>
        <n v="0.716"/>
        <n v="5.662"/>
        <n v="7.62"/>
        <n v="3.821"/>
        <n v="9.435"/>
        <n v="2.421"/>
        <n v="30.67"/>
        <n v="22.065"/>
        <n v="2.844"/>
        <n v="0.439"/>
        <n v="8.506"/>
        <n v="0.191"/>
        <n v="6.947"/>
        <n v="8.962"/>
        <n v="5.794"/>
        <n v="18.845"/>
        <n v="0.305"/>
        <n v="22.301"/>
        <n v="0.538"/>
        <n v="35.705"/>
        <n v="5.302"/>
        <n v="13.599"/>
        <n v="1.058"/>
        <n v="4.201"/>
        <n v="0.608"/>
        <n v="21.752"/>
        <n v="30.62"/>
        <s v="1:35.793"/>
        <n v="16.82"/>
        <n v="12.045"/>
        <n v="5.789"/>
        <n v="27.286"/>
        <s v="1:01.254"/>
        <n v="10.806"/>
        <n v="8.418"/>
        <n v="20.418"/>
        <n v="3.362"/>
        <n v="10.359"/>
        <n v="1.993"/>
        <n v="9.968"/>
        <n v="9.686"/>
        <n v="1.755"/>
        <n v="11.582"/>
        <n v="55.461"/>
        <n v="2.024"/>
        <n v="50.104"/>
        <n v="35.799"/>
        <n v="6.972"/>
        <n v="10.667"/>
        <n v="3.056"/>
        <n v="1.857"/>
        <n v="5.096"/>
        <n v="0.454"/>
        <n v="2.422"/>
        <n v="7.155"/>
        <n v="17.627"/>
        <n v="1.477"/>
        <n v="9.238"/>
        <n v="0.652"/>
        <s v="1:10.513"/>
        <n v="0.167"/>
        <n v="30.491"/>
        <n v="7.233"/>
        <n v="21.911"/>
        <n v="1.772"/>
        <n v="10.943"/>
        <n v="16.521"/>
        <s v="1:09.581"/>
        <n v="51.987"/>
        <s v="1:04.566"/>
        <n v="8.627"/>
        <n v="3.858"/>
        <n v="32.237"/>
        <n v="32.059"/>
        <n v="0.248"/>
        <n v="21.809"/>
        <n v="0.805"/>
        <n v="11.937"/>
        <n v="32.121"/>
        <n v="7.592"/>
        <n v="13.306"/>
        <n v="10.914"/>
        <n v="7.36"/>
        <n v="33.45"/>
        <n v="19.409"/>
        <n v="4.308"/>
        <n v="52.285"/>
        <n v="2.089"/>
        <n v="17.726"/>
        <n v="5.513"/>
        <n v="20.306"/>
        <n v="3.46"/>
        <n v="50.017"/>
        <n v="1.12"/>
        <n v="12.125"/>
        <n v="18.543"/>
        <n v="0.459"/>
        <n v="0.434"/>
        <s v="1:10.980"/>
        <n v="0.289"/>
        <n v="22.335"/>
        <n v="12.022"/>
        <n v="37.379"/>
        <n v="32.368"/>
        <n v="7.204"/>
        <s v="1:37.417"/>
        <n v="1.047"/>
        <n v="2.871"/>
        <s v="1:05.107"/>
        <n v="28.1"/>
        <n v="30.118"/>
        <n v="23.553"/>
        <n v="14.897"/>
        <n v="58.869"/>
        <s v="5 Laps"/>
        <n v="6.286"/>
        <n v="1.605"/>
        <n v="15.413"/>
        <n v="0.418"/>
        <n v="5.632"/>
        <n v="24.265"/>
        <n v="22.491"/>
        <n v="15.398"/>
        <n v="6.914"/>
        <n v="6.934"/>
        <n v="13.541"/>
        <n v="10.874"/>
        <n v="24.785"/>
        <n v="28.418"/>
        <n v="43.523"/>
        <n v="9.819"/>
        <n v="2.536"/>
        <n v="24.848"/>
        <n v="10.844"/>
        <n v="2.832"/>
        <n v="5.059"/>
        <n v="9.224"/>
        <n v="2.967"/>
        <n v="0.293"/>
        <n v="46.485"/>
        <n v="5.667"/>
        <n v="7.464"/>
        <n v="1.291"/>
        <n v="56.61"/>
        <n v="25.556"/>
        <n v="19.693"/>
        <n v="1.079"/>
        <n v="5.184"/>
        <s v="1:20.951"/>
        <n v="40.76"/>
        <n v="59.921"/>
        <n v="58.254"/>
        <n v="2.408"/>
        <n v="1.305"/>
        <n v="16.741"/>
        <n v="29.399"/>
        <n v="0.098"/>
        <n v="6.764"/>
        <n v="26.291"/>
        <n v="5.291"/>
        <n v="0.254"/>
        <n v="41.187"/>
        <n v="6.609"/>
        <n v="55.304"/>
        <n v="0.741"/>
        <n v="18.933"/>
        <n v="2.686"/>
        <n v="9.222"/>
        <n v="23.857"/>
        <n v="24.423"/>
        <n v="0.139"/>
        <n v="0.456"/>
        <n v="2.013"/>
        <n v="11.288"/>
        <n v="3.447"/>
        <n v="10.637"/>
        <n v="4.094"/>
        <n v="42.441"/>
        <n v="1.166"/>
        <n v="0.794"/>
        <n v="5.319"/>
        <n v="35.847"/>
        <n v="38.852"/>
        <n v="6.074"/>
        <n v="12.785"/>
        <s v="1:11.985"/>
        <n v="17.571"/>
        <n v="19.03"/>
        <s v="1:22.388"/>
        <n v="5.707"/>
        <n v="1.443"/>
        <n v="44.099"/>
        <n v="20.3"/>
        <n v="8.823"/>
        <n v="6.646"/>
        <n v="9.994"/>
        <n v="6.326"/>
        <n v="43.864"/>
        <n v="0.377"/>
        <n v="25.023"/>
        <n v="2.404"/>
        <n v="17.29"/>
        <n v="46.857"/>
        <n v="7.091"/>
        <n v="5.399"/>
        <n v="1.168"/>
        <n v="15.385"/>
        <n v="16.7"/>
        <n v="4.254"/>
        <n v="28.667"/>
        <n v="11.13"/>
        <n v="44.786"/>
        <n v="4.441"/>
        <n v="6.388"/>
        <n v="4.79"/>
        <n v="6.429"/>
        <n v="2.481"/>
        <n v="45.217"/>
        <n v="24.604"/>
        <n v="1.538"/>
        <n v="1.597"/>
        <n v="15.934"/>
        <n v="43.309"/>
        <n v="22.525"/>
        <n v="12.426"/>
        <s v="1:09.465"/>
        <n v="23.335"/>
        <n v="26.068"/>
        <s v="1:14.080"/>
        <n v="0.19"/>
        <n v="28.165"/>
        <n v="6.115"/>
        <n v="53.22"/>
        <n v="0.737"/>
        <n v="25.958"/>
        <n v="24.451"/>
        <n v="0.406"/>
        <n v="3.836"/>
        <n v="9.525"/>
        <n v="9.32"/>
        <n v="49.82"/>
        <n v="4.394"/>
        <n v="31.465"/>
        <n v="0.047"/>
        <n v="16.957"/>
        <n v="7.9"/>
        <n v="10.638"/>
        <n v="29.348"/>
        <n v="10.933"/>
        <n v="0.615"/>
        <n v="11.272"/>
        <n v="0.156"/>
        <n v="0.499"/>
        <n v="0.424"/>
        <n v="5.547"/>
        <n v="0.334"/>
        <n v="6.86"/>
        <n v="0.318"/>
        <n v="28.409"/>
        <n v="24.381"/>
        <n v="7.192"/>
        <n v="1.321"/>
        <n v="0.121"/>
        <n v="1.116"/>
        <n v="36.826"/>
        <n v="28.857"/>
        <n v="4.722"/>
        <n v="0.909"/>
        <n v="10.401"/>
        <n v="56.541"/>
        <n v="1.147"/>
        <n v="15.029"/>
        <n v="0.972"/>
        <n v="11.827"/>
        <n v="0.392"/>
        <n v="3.027"/>
        <n v="9.283"/>
        <n v="0.374"/>
        <n v="1.135"/>
        <n v="8.186"/>
        <n v="8.821"/>
        <n v="6.419"/>
        <n v="2.652"/>
        <n v="0.071"/>
        <n v="29.34"/>
        <n v="0.359"/>
        <n v="7.923"/>
        <n v="1.933"/>
        <n v="1.873"/>
        <n v="1.284"/>
        <n v="1.586"/>
        <n v="7.1"/>
        <n v="2.472"/>
        <n v="4.301"/>
        <n v="0.194"/>
        <n v="9.727"/>
        <n v="18.314"/>
        <s v="2:53.153"/>
        <n v="3.076"/>
        <n v="0.494"/>
        <n v="20.702"/>
        <n v="6.007"/>
        <n v="34.897"/>
        <n v="5.189"/>
        <n v="2.269"/>
        <n v="6.798"/>
        <n v="0.408"/>
        <n v="1.5"/>
        <n v="5.587"/>
        <n v="6.843"/>
        <n v="8.898"/>
        <n v="6.77"/>
        <s v="1:02.952"/>
        <n v="14.377"/>
        <n v="4.637"/>
        <n v="31.336"/>
        <n v="45.232"/>
        <n v="8.139"/>
        <n v="53.603"/>
        <n v="9.202"/>
        <n v="0.478"/>
        <n v="27.918"/>
        <n v="54.081"/>
        <n v="1.212"/>
        <n v="8.939"/>
        <n v="5.905"/>
        <n v="0.386"/>
        <n v="0.474"/>
        <n v="7.862"/>
        <n v="3.856"/>
        <n v="1.302"/>
        <n v="6.215"/>
        <n v="5.008"/>
        <n v="3.918"/>
        <n v="7.421"/>
        <n v="8.123"/>
        <n v="0.011"/>
        <n v="20.195"/>
        <n v="1.265"/>
        <n v="6.925"/>
        <n v="0.705"/>
        <n v="3.518"/>
        <n v="2.215"/>
        <n v="7.332"/>
        <n v="0.694"/>
        <n v="6.618"/>
        <n v="8.78"/>
        <n v="5.532"/>
        <n v="6.29"/>
        <n v="0.354"/>
        <n v="12.047"/>
        <n v="0.643"/>
        <n v="6.856"/>
        <n v="38.82"/>
        <n v="0.142"/>
        <n v="7.006"/>
        <n v="1.142"/>
        <n v="11.506"/>
        <n v="2.54"/>
        <n v="3.308"/>
        <n v="0.407"/>
        <n v="4.419"/>
        <n v="3.146"/>
        <n v="29.599"/>
        <n v="3.324"/>
        <n v="6.422"/>
        <n v="8.234"/>
        <n v="3.058"/>
        <n v="12.293"/>
        <n v="0.836"/>
        <n v="36.561"/>
        <n v="15.918"/>
        <n v="2.893"/>
        <n v="8.89"/>
        <n v="0.256"/>
        <n v="6.464"/>
        <n v="5.275"/>
        <n v="0.924"/>
        <n v="1.383"/>
        <n v="6.944"/>
        <n v="10.756"/>
        <n v="5.852"/>
        <n v="2.164"/>
        <n v="29.956"/>
        <n v="1.352"/>
        <n v="27.083"/>
        <n v="19.492"/>
        <n v="3.723"/>
        <n v="29.216"/>
        <n v="0.654"/>
        <n v="10.76"/>
        <n v="33.387"/>
        <n v="8.178"/>
        <n v="3.097"/>
        <n v="15.563"/>
        <n v="0.201"/>
        <n v="6.501"/>
        <n v="0.61"/>
        <n v="8.067"/>
        <n v="4.209"/>
        <n v="10.575"/>
        <n v="33.699"/>
        <n v="0.417"/>
        <n v="0.859"/>
        <n v="58.028"/>
        <s v="1:06.843"/>
        <n v="22.646"/>
        <s v="1:46.137"/>
        <n v="31.101"/>
        <n v="7.945"/>
        <n v="9.5"/>
        <n v="6.886"/>
        <n v="7.537"/>
        <n v="8.631"/>
        <n v="0.16"/>
        <n v="0.804"/>
        <n v="8.592"/>
        <n v="0.583"/>
        <n v="10.678"/>
        <n v="17.22"/>
        <n v="26.344"/>
        <n v="18.103"/>
        <n v="10.287"/>
        <n v="4.704"/>
        <n v="55.018"/>
        <n v="33.802"/>
        <n v="33.889"/>
      </sharedItems>
    </cacheField>
    <cacheField name="Avg. Speed">
      <sharedItems containsBlank="1" containsMixedTypes="1" containsNumber="1">
        <n v="42.671"/>
        <n v="41.549"/>
        <n v="41.276"/>
        <n v="40.18"/>
        <s v="-"/>
        <n v="65.293"/>
        <n v="62.481"/>
        <n v="62.463"/>
        <n v="60.265"/>
        <n v="60.143"/>
        <n v="52.166"/>
        <n v="50.606"/>
        <n v="65.269"/>
        <n v="43.629"/>
        <n v="36.592"/>
        <n v="36.578"/>
        <n v="42.901"/>
        <n v="39.587"/>
        <n v="39.298"/>
        <n v="35.701"/>
        <n v="32.715"/>
        <n v="31.193"/>
        <n v="27.553"/>
        <n v="24.048"/>
        <n v="20.413"/>
        <n v="18.961"/>
        <n v="60.827"/>
        <n v="60.719"/>
        <n v="59.822"/>
        <n v="58.17"/>
        <n v="53.994"/>
        <n v="49.123"/>
        <n v="48.937"/>
        <n v="43.056"/>
        <n v="41.479"/>
        <n v="37.933"/>
        <n v="36.55"/>
        <n v="35.289"/>
        <n v="34.421"/>
        <n v="50.16"/>
        <n v="49.1"/>
        <n v="48.457"/>
        <n v="48.109"/>
        <n v="46.276"/>
        <n v="45.987"/>
        <n v="45.625"/>
        <n v="45.17"/>
        <n v="44.365"/>
        <n v="39.308"/>
        <n v="42.705"/>
        <n v="68.582"/>
        <n v="68.464"/>
        <n v="66.579"/>
        <n v="65.988"/>
        <n v="64.707"/>
        <n v="64.69"/>
        <n v="64.578"/>
        <n v="64.542"/>
        <n v="64.408"/>
        <n v="62.424"/>
        <n v="62.196"/>
        <n v="58.582"/>
        <n v="57.911"/>
        <n v="55.801"/>
        <n v="15.974"/>
        <n v="63.351"/>
        <n v="60.304"/>
        <n v="57.766"/>
        <n v="42.633"/>
        <n v="41.861"/>
        <n v="41.805"/>
        <n v="41.557"/>
        <n v="74.251"/>
        <n v="71.982"/>
        <n v="70.559"/>
        <n v="69.796"/>
        <n v="68.215"/>
        <n v="60.435"/>
        <n v="60.005"/>
        <n v="38.992"/>
        <n v="38.984"/>
        <n v="37.166"/>
        <n v="40.031"/>
        <n v="39.692"/>
        <n v="39.671"/>
        <n v="34.028"/>
        <n v="31.766"/>
        <n v="29.255"/>
        <n v="21.113"/>
        <n v="62.391"/>
        <n v="60.445"/>
        <n v="60.001"/>
        <n v="55.62"/>
        <n v="49.883"/>
        <n v="47.354"/>
        <n v="45.669"/>
        <n v="42.183"/>
        <n v="39.206"/>
        <n v="38.709"/>
        <n v="38.668"/>
        <n v="34.595"/>
        <n v="45.929"/>
        <n v="46.791"/>
        <n v="44.532"/>
        <n v="43.114"/>
        <n v="43.097"/>
        <n v="42.157"/>
        <n v="42.069"/>
        <n v="41.862"/>
        <n v="41.437"/>
        <n v="39.88"/>
        <n v="67.813"/>
        <n v="66.847"/>
        <n v="66.089"/>
        <n v="65.736"/>
        <n v="65.596"/>
        <n v="64.422"/>
        <n v="63.995"/>
        <n v="63.879"/>
        <n v="62.975"/>
        <n v="61.798"/>
        <n v="56.984"/>
        <n v="56.496"/>
        <n v="55.325"/>
        <n v="64.005"/>
        <n v="63.614"/>
        <n v="59.043"/>
        <n v="56.141"/>
        <n v="102.083"/>
        <n v="101.551"/>
        <n v="101.47"/>
        <n v="124.671"/>
        <n v="122.331"/>
        <n v="122.28"/>
        <n v="120.434"/>
        <n v="118.134"/>
        <n v="114.741"/>
        <n v="112.847"/>
        <n v="107.095"/>
        <n v="106.912"/>
        <n v="89.635"/>
        <n v="89.558"/>
        <n v="84.246"/>
        <n v="84.126"/>
        <n v="76.84"/>
        <n v="75.865"/>
        <n v="73.472"/>
        <n v="64.666"/>
        <n v="76.872"/>
        <n v="76.714"/>
        <n v="76.095"/>
        <n v="76.006"/>
        <n v="60.82"/>
        <n v="58.382"/>
        <n v="55.263"/>
        <n v="48.965"/>
        <n v="40.892"/>
        <n v="28.038"/>
        <n v="75.979"/>
        <n v="73.603"/>
        <n v="71.992"/>
        <n v="71.242"/>
        <n v="67.908"/>
        <n v="61.453"/>
        <n v="120.394"/>
        <n v="117.633"/>
        <n v="115.569"/>
        <n v="110.851"/>
        <n v="110.111"/>
        <n v="107.891"/>
        <n v="101.201"/>
        <n v="79.487"/>
        <n v="88.839"/>
        <n v="88.556"/>
        <n v="87.168"/>
        <n v="85.86"/>
        <n v="85.628"/>
        <n v="84.123"/>
        <n v="77.593"/>
        <n v="77.374"/>
        <n v="74.723"/>
        <n v="69.265"/>
        <n v="70.565"/>
        <n v="110.338"/>
        <n v="102.999"/>
        <n v="101.682"/>
        <n v="99.731"/>
        <n v="94.006"/>
        <n v="102.023"/>
        <n v="101.358"/>
        <n v="100.958"/>
        <n v="126.43"/>
        <n v="124.977"/>
        <n v="124.849"/>
        <n v="124.172"/>
        <n v="122.214"/>
        <n v="117.642"/>
        <n v="112.692"/>
        <n v="112.22"/>
        <n v="109.358"/>
        <n v="109.161"/>
        <n v="91.396"/>
        <n v="91.361"/>
        <n v="81.797"/>
        <n v="75.827"/>
        <n v="74.537"/>
        <n v="70.883"/>
        <n v="61.507"/>
        <n v="80.593"/>
        <n v="76.673"/>
        <n v="76.411"/>
        <n v="74.831"/>
        <n v="72.566"/>
        <n v="64.359"/>
        <n v="61.101"/>
        <n v="55.533"/>
        <n v="49.887"/>
        <n v="41.622"/>
        <n v="76.573"/>
        <n v="75.316"/>
        <n v="74.768"/>
        <n v="70.478"/>
        <n v="66.674"/>
        <n v="73.336"/>
        <n v="116.806"/>
        <n v="116.745"/>
        <n v="111.618"/>
        <n v="111.438"/>
        <n v="108.827"/>
        <n v="99.556"/>
        <n v="93.279"/>
        <n v="121.676"/>
        <n v="90.175"/>
        <n v="89.075"/>
        <n v="87.211"/>
        <n v="85.739"/>
        <n v="84.774"/>
        <n v="80.649"/>
        <n v="78.434"/>
        <n v="77.959"/>
        <n v="75.075"/>
        <n v="69.347"/>
        <n v="106.913"/>
        <n v="106.484"/>
        <n v="102.978"/>
        <n v="101.934"/>
        <n v="98.265"/>
        <n v="98.005"/>
        <n v="97.409"/>
        <n v="89.54"/>
        <n v="118.078"/>
        <n v="117.797"/>
        <n v="114.838"/>
        <n v="110.591"/>
        <n v="102.12"/>
        <n v="101.999"/>
        <n v="101.885"/>
        <n v="86.152"/>
        <n v="86.098"/>
        <n v="82.11"/>
        <n v="81.597"/>
        <n v="79.146"/>
        <n v="72.386"/>
        <n v="67.402"/>
        <n v="70.44"/>
        <n v="68.967"/>
        <n v="53.764"/>
        <n v="76.607"/>
        <n v="76.452"/>
        <n v="76.03"/>
        <n v="67.582"/>
        <n v="64.49"/>
        <n v="61.474"/>
        <n v="50.311"/>
        <n v="44.246"/>
        <n v="74.875"/>
        <n v="71.683"/>
        <n v="69.8"/>
        <n v="63.238"/>
        <n v="108.822"/>
        <n v="107.496"/>
        <n v="107.163"/>
        <n v="104.062"/>
        <n v="103.981"/>
        <n v="102.894"/>
        <n v="94.34"/>
        <n v="90.005"/>
        <n v="83.4"/>
        <n v="80.671"/>
        <n v="78.903"/>
        <n v="78.134"/>
        <n v="77.378"/>
        <n v="75.942"/>
        <n v="74.828"/>
        <n v="72.406"/>
        <n v="69.894"/>
        <n v="69.044"/>
        <n v="66.306"/>
        <n v="75.391"/>
        <n v="105.998"/>
        <n v="97.855"/>
        <n v="96.188"/>
        <n v="70.774"/>
        <n v="95.969"/>
        <n v="95.55"/>
        <n v="91.626"/>
        <n v="116.473"/>
        <n v="113.879"/>
        <n v="113.22"/>
        <n v="112.062"/>
        <n v="110.011"/>
        <n v="102.108"/>
        <n v="101.332"/>
        <n v="101.257"/>
        <n v="90.5"/>
        <n v="89.343"/>
        <n v="80.771"/>
        <n v="79.263"/>
        <n v="79.007"/>
        <n v="69.233"/>
        <n v="65.571"/>
        <n v="62.485"/>
        <n v="59.408"/>
        <n v="73.366"/>
        <n v="73.219"/>
        <n v="72.524"/>
        <n v="63.16"/>
        <n v="59.305"/>
        <n v="58.555"/>
        <n v="52.717"/>
        <n v="48.058"/>
        <n v="68.044"/>
        <n v="67.29"/>
        <n v="69.482"/>
        <n v="58.911"/>
        <n v="114.503"/>
        <n v="107.949"/>
        <n v="107.928"/>
        <n v="106.525"/>
        <n v="101.403"/>
        <n v="100.431"/>
        <n v="95.81"/>
        <n v="95.761"/>
        <n v="88.422"/>
        <n v="33.024"/>
        <n v="36.96"/>
        <n v="33.959"/>
        <n v="98.424"/>
        <n v="96.838"/>
        <n v="92.964"/>
        <n v="42.605"/>
        <n v="40.514"/>
        <n v="40.502"/>
        <n v="40.465"/>
        <n v="53.409"/>
        <n v="53.125"/>
        <n v="51.591"/>
        <n v="51.14"/>
        <n v="49.796"/>
        <n v="47.164"/>
        <n v="46.54"/>
        <n v="40.926"/>
        <n v="37.256"/>
        <n v="37.116"/>
        <n v="37.021"/>
        <n v="36.399"/>
        <n v="32.696"/>
        <n v="29.449"/>
        <n v="28.998"/>
        <n v="30.098"/>
        <n v="29.314"/>
        <n v="25.568"/>
        <n v="24.794"/>
        <n v="24.049"/>
        <n v="23.13"/>
        <n v="19.847"/>
        <n v="17.104"/>
        <n v="16.913"/>
        <n v="29.429"/>
        <n v="29.343"/>
        <n v="26.923"/>
        <n v="25.939"/>
        <n v="25.533"/>
        <n v="51.425"/>
        <n v="50.568"/>
        <n v="49.331"/>
        <n v="48.579"/>
        <n v="43.935"/>
        <n v="43.899"/>
        <n v="41.721"/>
        <n v="39.344"/>
        <n v="35.87"/>
        <n v="35.718"/>
        <n v="34.656"/>
        <n v="32.073"/>
        <n v="31.715"/>
        <n v="31.448"/>
        <n v="28.977"/>
        <n v="28.92"/>
        <n v="28.194"/>
        <n v="32.086"/>
        <n v="44.703"/>
        <n v="43.106"/>
        <n v="42.718"/>
        <n v="40.272"/>
        <n v="42.547"/>
        <n v="42.431"/>
        <n v="41.46"/>
        <n v="37.963"/>
        <n v="53.116"/>
        <n v="52.502"/>
        <n v="51.643"/>
        <n v="51.017"/>
        <n v="50.2"/>
        <n v="46.667"/>
        <n v="46.295"/>
        <n v="40.419"/>
        <n v="37.808"/>
        <n v="36.853"/>
        <n v="36.672"/>
        <n v="36.487"/>
        <n v="34.734"/>
        <n v="30.722"/>
        <n v="28.981"/>
        <n v="30.294"/>
        <n v="29.522"/>
        <n v="25.842"/>
        <n v="25.358"/>
        <n v="24.119"/>
        <n v="22.871"/>
        <n v="19.938"/>
        <n v="17.304"/>
        <n v="29.817"/>
        <n v="29.805"/>
        <n v="28.164"/>
        <n v="27.831"/>
        <n v="25.235"/>
        <n v="50.351"/>
        <n v="50.267"/>
        <n v="50.175"/>
        <n v="47.13"/>
        <n v="44.581"/>
        <n v="44.541"/>
        <n v="39.991"/>
        <n v="36.17"/>
        <n v="35.923"/>
        <n v="35.324"/>
        <n v="34.756"/>
        <n v="32.007"/>
        <n v="31.785"/>
        <n v="30.617"/>
        <n v="29.0"/>
        <n v="44.776"/>
        <n v="43.15"/>
        <n v="42.433"/>
        <n v="41.504"/>
        <n v="57.188"/>
        <n v="53.617"/>
        <n v="52.398"/>
        <n v="59.154"/>
        <n v="59.035"/>
        <n v="56.93"/>
        <n v="56.902"/>
        <n v="56.813"/>
        <n v="56.737"/>
        <n v="55.762"/>
        <n v="55.704"/>
        <n v="54.546"/>
        <n v="54.494"/>
        <n v="50.885"/>
        <n v="47.103"/>
        <n v="44.278"/>
        <n v="43.508"/>
        <n v="43.369"/>
        <n v="43.357"/>
        <n v="39.016"/>
        <n v="50.089"/>
        <n v="49.323"/>
        <n v="49.619"/>
        <n v="45.047"/>
        <n v="42.012"/>
        <n v="39.009"/>
        <n v="38.516"/>
        <n v="38.423"/>
        <n v="37.385"/>
        <n v="32.6"/>
        <n v="52.4"/>
        <n v="52.226"/>
        <n v="50.043"/>
        <n v="49.909"/>
        <n v="48.324"/>
        <n v="48.273"/>
        <n v="56.234"/>
        <n v="55.708"/>
        <n v="54.152"/>
        <n v="54.091"/>
        <n v="53.907"/>
        <n v="52.617"/>
        <n v="51.294"/>
        <n v="50.373"/>
        <n v="50.002"/>
        <n v="49.992"/>
        <n v="46.225"/>
        <n v="41.992"/>
        <n v="59.064"/>
        <n v="58.994"/>
        <n v="57.501"/>
        <n v="57.483"/>
        <n v="57.13"/>
        <n v="56.792"/>
        <n v="56.563"/>
        <n v="56.283"/>
        <n v="55.06"/>
        <n v="54.647"/>
        <n v="53.943"/>
        <n v="53.911"/>
        <n v="52.385"/>
        <n v="49.734"/>
        <n v="33.64"/>
        <n v="47.733"/>
        <n v="47.251"/>
        <n v="47.174"/>
        <n v="53.382"/>
        <n v="50.294"/>
        <n v="49.464"/>
        <n v="45.135"/>
        <n v="37.386"/>
        <n v="45.947"/>
        <n v="44.954"/>
        <n v="30.265"/>
        <n v="58.723"/>
        <n v="59.161"/>
        <n v="57.449"/>
        <n v="57.374"/>
        <n v="57.101"/>
        <n v="56.107"/>
        <n v="54.935"/>
        <n v="53.483"/>
        <n v="51.085"/>
        <n v="50.122"/>
        <n v="42.646"/>
        <n v="41.241"/>
        <n v="40.847"/>
        <n v="40.317"/>
        <n v="37.065"/>
        <n v="33.2"/>
        <n v="50.981"/>
        <n v="49.832"/>
        <n v="43.393"/>
        <n v="40.353"/>
        <n v="39.339"/>
        <n v="39.287"/>
        <n v="36.507"/>
        <n v="32.105"/>
        <n v="52.371"/>
        <n v="52.187"/>
        <n v="50.868"/>
        <n v="50.033"/>
        <n v="49.98"/>
        <n v="49.914"/>
        <n v="56.768"/>
        <n v="55.395"/>
        <n v="54.745"/>
        <n v="54.529"/>
        <n v="53.521"/>
        <n v="52.736"/>
        <n v="52.138"/>
        <n v="51.041"/>
        <n v="49.891"/>
        <n v="49.89"/>
        <n v="47.245"/>
        <n v="59.443"/>
        <n v="59.195"/>
        <n v="57.877"/>
        <n v="57.746"/>
        <n v="57.102"/>
        <n v="56.703"/>
        <n v="55.423"/>
        <n v="55.305"/>
        <n v="54.203"/>
        <n v="52.807"/>
        <n v="49.471"/>
        <n v="48.549"/>
        <n v="47.541"/>
        <n v="47.485"/>
        <n v="52.57"/>
        <n v="50.784"/>
        <n v="50.692"/>
        <n v="49.731"/>
        <n v="44.914"/>
        <n v="62.473"/>
        <n v="62.451"/>
        <n v="61.415"/>
        <n v="77.917"/>
        <n v="77.698"/>
        <n v="75.566"/>
        <n v="75.111"/>
        <n v="74.526"/>
        <n v="74.455"/>
        <n v="73.69"/>
        <n v="64.84"/>
        <n v="64.191"/>
        <n v="58.662"/>
        <n v="53.549"/>
        <n v="53.003"/>
        <n v="51.979"/>
        <n v="50.722"/>
        <n v="50.271"/>
        <n v="39.957"/>
        <n v="36.739"/>
        <n v="36.11"/>
        <n v="36.068"/>
        <n v="32.094"/>
        <n v="30.539"/>
        <n v="27.131"/>
        <n v="22.01"/>
        <n v="37.192"/>
        <n v="36.509"/>
        <n v="36.388"/>
        <n v="38.774"/>
        <n v="74.407"/>
        <n v="72.555"/>
        <n v="72.503"/>
        <n v="71.216"/>
        <n v="70.198"/>
        <n v="70.023"/>
        <n v="69.763"/>
        <n v="68.483"/>
        <n v="66.59"/>
        <n v="65.604"/>
        <n v="51.057"/>
        <n v="44.522"/>
        <n v="44.387"/>
        <n v="42.599"/>
        <n v="42.521"/>
        <n v="42.5"/>
        <n v="41.01"/>
        <n v="39.92"/>
        <n v="38.87"/>
        <n v="38.675"/>
        <n v="37.215"/>
        <n v="36.348"/>
        <n v="36.314"/>
        <n v="38.711"/>
        <n v="69.229"/>
        <n v="67.295"/>
        <n v="61.521"/>
        <n v="63.667"/>
        <n v="59.663"/>
        <n v="58.758"/>
        <n v="77.508"/>
        <n v="76.926"/>
        <n v="74.124"/>
        <n v="74.089"/>
        <n v="72.98"/>
        <n v="72.878"/>
        <n v="71.55"/>
        <n v="64.76"/>
        <n v="64.086"/>
        <n v="62.453"/>
        <n v="56.266"/>
        <n v="51.987"/>
        <n v="51.938"/>
        <n v="49.933"/>
        <n v="49.827"/>
        <n v="41.492"/>
        <n v="36.418"/>
        <n v="37.751"/>
        <n v="34.71"/>
        <n v="35.031"/>
        <n v="33.991"/>
        <n v="28.758"/>
        <n v="29.838"/>
        <n v="23.402"/>
        <n v="38.698"/>
        <n v="37.281"/>
        <n v="36.936"/>
        <n v="36.531"/>
        <n v="73.309"/>
        <n v="72.159"/>
        <n v="70.941"/>
        <n v="69.596"/>
        <n v="69.571"/>
        <n v="69.449"/>
        <n v="68.165"/>
        <n v="68.08"/>
        <n v="66.135"/>
        <n v="64.552"/>
        <n v="57.896"/>
        <n v="45.439"/>
        <n v="44.344"/>
        <n v="42.767"/>
        <n v="41.747"/>
        <n v="41.189"/>
        <n v="40.598"/>
        <n v="40.33"/>
        <n v="37.445"/>
        <n v="36.178"/>
        <n v="34.548"/>
        <n v="63.795"/>
        <n v="59.341"/>
        <m/>
      </sharedItems>
    </cacheField>
    <cacheField name="Best Tm">
      <sharedItems containsDate="1" containsBlank="1" containsMixedTypes="1">
        <d v="1899-12-30T00:01:20Z"/>
        <d v="1899-12-30T00:01:25Z"/>
        <d v="1899-12-30T00:01:26Z"/>
        <d v="1899-12-30T00:01:27Z"/>
        <m/>
        <n v="54.305"/>
        <n v="56.332"/>
        <n v="56.307"/>
        <n v="58.157"/>
        <n v="58.732"/>
        <d v="1899-12-30T00:01:07Z"/>
        <d v="1899-12-30T00:01:09Z"/>
        <n v="54.304"/>
        <d v="1899-12-30T00:01:20Z"/>
        <d v="1899-12-30T00:01:33Z"/>
        <d v="1899-12-30T00:01:33Z"/>
        <d v="1899-12-30T00:01:22Z"/>
        <d v="1899-12-30T00:01:28Z"/>
        <d v="1899-12-30T00:01:28Z"/>
        <d v="1899-12-30T00:01:33Z"/>
        <d v="1899-12-30T00:01:43Z"/>
        <d v="1899-12-30T00:01:49Z"/>
        <d v="1899-12-30T00:02:05Z"/>
        <d v="1899-12-30T00:02:17Z"/>
        <d v="1899-12-30T00:02:41Z"/>
        <d v="1899-12-30T00:02:45Z"/>
        <n v="56.135"/>
        <n v="57.044"/>
        <n v="58.224"/>
        <d v="1899-12-30T00:01:00Z"/>
        <d v="1899-12-30T00:01:02Z"/>
        <d v="1899-12-30T00:01:10Z"/>
        <d v="1899-12-30T00:01:08Z"/>
        <d v="1899-12-30T00:01:15Z"/>
        <d v="1899-12-30T00:01:17Z"/>
        <d v="1899-12-30T00:01:32Z"/>
        <d v="1899-12-30T00:01:32Z"/>
        <d v="1899-12-30T00:01:38Z"/>
        <d v="1899-12-30T00:01:39Z"/>
        <d v="1899-12-30T00:01:14Z"/>
        <d v="1899-12-30T00:01:17Z"/>
        <d v="1899-12-30T00:01:18Z"/>
        <d v="1899-12-30T00:01:19Z"/>
        <d v="1899-12-30T00:01:22Z"/>
        <d v="1899-12-30T00:01:23Z"/>
        <d v="1899-12-30T00:01:25Z"/>
        <d v="1899-12-30T00:01:25Z"/>
        <d v="1899-12-30T00:01:25Z"/>
        <d v="1899-12-30T00:01:28Z"/>
        <d v="1899-12-30T00:01:21Z"/>
        <n v="51.365"/>
        <n v="51.589"/>
        <n v="53.451"/>
        <n v="53.041"/>
        <n v="54.542"/>
        <n v="54.458"/>
        <n v="54.474"/>
        <n v="54.442"/>
        <n v="54.261"/>
        <n v="55.89"/>
        <n v="56.817"/>
        <d v="1899-12-30T00:01:00Z"/>
        <d v="1899-12-30T00:01:00Z"/>
        <d v="1899-12-30T00:01:02Z"/>
        <d v="1899-12-30T00:01:09Z"/>
        <n v="55.241"/>
        <n v="58.484"/>
        <d v="1899-12-30T00:01:01Z"/>
        <d v="1899-12-30T00:01:19Z"/>
        <d v="1899-12-30T00:01:25Z"/>
        <d v="1899-12-30T00:01:24Z"/>
        <d v="1899-12-30T00:01:24Z"/>
        <n v="54.969"/>
        <n v="56.112"/>
        <n v="57.203"/>
        <n v="58.35"/>
        <n v="58.279"/>
        <d v="1899-12-30T00:01:07Z"/>
        <n v="57.994"/>
        <d v="1899-12-30T00:01:29Z"/>
        <d v="1899-12-30T00:01:29Z"/>
        <d v="1899-12-30T00:01:35Z"/>
        <d v="1899-12-30T00:01:28Z"/>
        <d v="1899-12-30T00:01:28Z"/>
        <d v="1899-12-30T00:01:29Z"/>
        <d v="1899-12-30T00:01:43Z"/>
        <d v="1899-12-30T00:01:48Z"/>
        <d v="1899-12-30T00:01:57Z"/>
        <d v="1899-12-30T00:02:46Z"/>
        <n v="56.132"/>
        <n v="57.074"/>
        <n v="58.692"/>
        <d v="1899-12-30T00:01:03Z"/>
        <d v="1899-12-30T00:01:07Z"/>
        <d v="1899-12-30T00:01:15Z"/>
        <d v="1899-12-30T00:01:16Z"/>
        <d v="1899-12-30T00:01:19Z"/>
        <d v="1899-12-30T00:01:28Z"/>
        <d v="1899-12-30T00:01:28Z"/>
        <d v="1899-12-30T00:01:28Z"/>
        <d v="1899-12-30T00:01:39Z"/>
        <d v="1899-12-30T00:01:16Z"/>
        <d v="1899-12-30T00:01:15Z"/>
        <d v="1899-12-30T00:01:18Z"/>
        <d v="1899-12-30T00:01:22Z"/>
        <d v="1899-12-30T00:01:20Z"/>
        <d v="1899-12-30T00:01:23Z"/>
        <d v="1899-12-30T00:01:23Z"/>
        <d v="1899-12-30T00:01:24Z"/>
        <d v="1899-12-30T00:01:25Z"/>
        <d v="1899-12-30T00:01:27Z"/>
        <n v="52.441"/>
        <n v="52.874"/>
        <n v="53.661"/>
        <n v="53.655"/>
        <n v="53.539"/>
        <n v="54.606"/>
        <n v="54.695"/>
        <n v="54.66"/>
        <n v="55.536"/>
        <n v="56.674"/>
        <d v="1899-12-30T00:01:00Z"/>
        <d v="1899-12-30T00:01:01Z"/>
        <d v="1899-12-30T00:01:03Z"/>
        <n v="55.271"/>
        <n v="55.829"/>
        <n v="59.941"/>
        <d v="1899-12-30T00:01:02Z"/>
        <s v="1:14.346"/>
        <s v="1:16.039"/>
        <s v="1:16.079"/>
        <s v="1:02.036"/>
        <s v="1:03.808"/>
        <s v="1:02.530"/>
        <s v="1:03.281"/>
        <s v="1:06.337"/>
        <s v="1:07.508"/>
        <s v="1:09.120"/>
        <s v="1:11.383"/>
        <s v="1:12.165"/>
        <s v="1:26.108"/>
        <s v="1:25.455"/>
        <s v="1:32.317"/>
        <s v="1:31.561"/>
        <s v="1:40.364"/>
        <s v="1:41.800"/>
        <s v="1:45.301"/>
        <s v="2:00.050"/>
        <s v="1:41.461"/>
        <s v="1:41.424"/>
        <s v="1:41.551"/>
        <s v="1:42.036"/>
        <s v="2:06.159"/>
        <s v="2:12.783"/>
        <s v="2:20.857"/>
        <s v="2:34.640"/>
        <s v="3:04.197"/>
        <s v="2:43.486"/>
        <s v="1:37.509"/>
        <s v="1:42.216"/>
        <s v="1:46.493"/>
        <s v="1:46.549"/>
        <s v="1:46.339"/>
        <s v="2:01.503"/>
        <s v="1:05.032"/>
        <s v="1:06.464"/>
        <s v="1:07.680"/>
        <s v="1:10.937"/>
        <s v="1:09.726"/>
        <s v="1:11.654"/>
        <s v="1:16.264"/>
        <s v="1:20.537"/>
        <s v="1:27.955"/>
        <s v="1:27.308"/>
        <s v="1:28.297"/>
        <s v="1:31.153"/>
        <s v="1:29.315"/>
        <s v="1:32.992"/>
        <s v="1:38.958"/>
        <s v="1:37.995"/>
        <s v="1:42.087"/>
        <s v="1:51.326"/>
        <s v="1:47.548"/>
        <s v="1:08.717"/>
        <s v="1:14.985"/>
        <s v="1:16.215"/>
        <s v="1:17.409"/>
        <s v="1:15.024"/>
        <s v="1:12.872"/>
        <s v="1:15.938"/>
        <s v="1:16.188"/>
        <s v="1:01.740"/>
        <s v="1:02.473"/>
        <s v="1:02.503"/>
        <s v="1:02.852"/>
        <s v="1:03.690"/>
        <s v="1:06.630"/>
        <s v="1:08.963"/>
        <s v="1:08.948"/>
        <s v="1:11.923"/>
        <s v="1:11.814"/>
        <s v="1:24.751"/>
        <s v="1:25.055"/>
        <s v="1:35.052"/>
        <s v="1:42.105"/>
        <s v="1:43.339"/>
        <s v="1:48.071"/>
        <s v="2:05.166"/>
        <s v="1:35.369"/>
        <s v="1:41.095"/>
        <s v="1:41.351"/>
        <s v="1:41.124"/>
        <s v="1:42.623"/>
        <s v="2:00.354"/>
        <s v="2:08.002"/>
        <s v="2:20.027"/>
        <s v="2:33.579"/>
        <s v="2:58.737"/>
        <s v="1:35.352"/>
        <s v="1:42.303"/>
        <s v="1:43.426"/>
        <s v="1:50.669"/>
        <s v="1:56.078"/>
        <s v="1:44.241"/>
        <s v="1:06.014"/>
        <s v="1:06.408"/>
        <s v="1:09.693"/>
        <s v="1:09.741"/>
        <s v="1:10.892"/>
        <s v="1:17.595"/>
        <s v="1:21.789"/>
        <s v="1:04.126"/>
        <s v="1:26.915"/>
        <s v="1:27.332"/>
        <s v="1:29.452"/>
        <s v="1:31.316"/>
        <s v="1:29.948"/>
        <s v="1:32.674"/>
        <s v="1:36.635"/>
        <s v="1:38.044"/>
        <s v="1:42.000"/>
        <s v="1:50.444"/>
        <s v="1:08.437"/>
        <s v="1:11.518"/>
        <s v="1:15.919"/>
        <s v="1:16.530"/>
        <s v="1:18.313"/>
        <s v="1:17.897"/>
        <s v="1:19.209"/>
        <s v="1:21.177"/>
        <s v="1:06.048"/>
        <s v="1:06.227"/>
        <s v="1:07.660"/>
        <s v="1:09.785"/>
        <s v="1:16.629"/>
        <s v="1:15.584"/>
        <s v="1:15.753"/>
        <s v="1:28.487"/>
        <s v="1:28.771"/>
        <s v="1:34.727"/>
        <s v="1:38.342"/>
        <s v="1:46.059"/>
        <s v="1:55.116"/>
        <s v="1:47.297"/>
        <s v="1:52.641"/>
        <s v="2:00.019"/>
        <s v="1:48.444"/>
        <s v="1:47.974"/>
        <s v="1:48.255"/>
        <s v="2:04.887"/>
        <s v="2:10.861"/>
        <s v="2:18.844"/>
        <s v="2:34.976"/>
        <s v="3:04.172"/>
        <s v="1:44.119"/>
        <s v="1:47.093"/>
        <s v="1:52.174"/>
        <s v="1:56.289"/>
        <s v="1:11.719"/>
        <s v="1:12.346"/>
        <s v="1:11.818"/>
        <s v="1:15.522"/>
        <s v="1:15.454"/>
        <s v="1:15.510"/>
        <s v="1:22.819"/>
        <s v="1:25.754"/>
        <s v="1:33.793"/>
        <s v="1:36.061"/>
        <s v="1:34.516"/>
        <s v="1:38.426"/>
        <s v="1:34.438"/>
        <s v="1:40.344"/>
        <s v="1:44.147"/>
        <s v="1:44.024"/>
        <s v="1:50.083"/>
        <s v="1:50.147"/>
        <s v="1:55.080"/>
        <s v="1:42.576"/>
        <s v="1:13.418"/>
        <s v="1:19.371"/>
        <s v="1:20.344"/>
        <s v="1:26.207"/>
        <s v="1:20.286"/>
        <s v="1:21.140"/>
        <s v="1:24.798"/>
        <s v="1:06.874"/>
        <s v="1:08.704"/>
        <s v="1:08.024"/>
        <s v="1:08.580"/>
        <s v="1:11.293"/>
        <s v="1:15.715"/>
        <s v="1:16.786"/>
        <s v="1:16.705"/>
        <s v="1:25.799"/>
        <s v="1:26.912"/>
        <s v="1:35.542"/>
        <s v="1:38.638"/>
        <s v="1:38.389"/>
        <s v="1:51.348"/>
        <s v="1:58.050"/>
        <s v="2:02.442"/>
        <s v="2:09.160"/>
        <s v="1:47.159"/>
        <s v="1:45.276"/>
        <s v="1:45.799"/>
        <s v="2:03.880"/>
        <s v="2:11.478"/>
        <s v="2:12.417"/>
        <s v="2:24.777"/>
        <s v="2:40.215"/>
        <s v="1:55.635"/>
        <s v="1:57.700"/>
        <s v="1:52.816"/>
        <s v="2:12.174"/>
        <s v="1:08.326"/>
        <s v="1:12.168"/>
        <s v="1:12.021"/>
        <s v="1:13.147"/>
        <s v="1:16.889"/>
        <s v="1:15.638"/>
        <s v="1:20.954"/>
        <s v="1:20.937"/>
        <s v="1:28.002"/>
        <s v="3:05.123"/>
        <s v="3:34.286"/>
        <s v="3:42.282"/>
        <s v="1:18.639"/>
        <s v="1:19.611"/>
        <s v="1:23.492"/>
        <s v="1:06.152"/>
        <s v="1:09.618"/>
        <s v="1:07.507"/>
        <s v="1:05.109"/>
        <n v="53.124"/>
        <n v="53.433"/>
        <n v="54.654"/>
        <n v="55.652"/>
        <n v="56.87"/>
        <n v="59.626"/>
        <s v="1:00.318"/>
        <s v="1:07.837"/>
        <s v="1:15.983"/>
        <s v="1:15.318"/>
        <s v="1:15.042"/>
        <s v="1:16.290"/>
        <s v="1:24.259"/>
        <s v="1:34.024"/>
        <s v="1:36.295"/>
        <s v="1:33.206"/>
        <s v="1:36.261"/>
        <s v="1:49.230"/>
        <s v="1:51.837"/>
        <s v="1:56.337"/>
        <s v="1:59.675"/>
        <s v="2:21.461"/>
        <s v="2:42.523"/>
        <s v="2:42.028"/>
        <s v="1:35.679"/>
        <s v="1:36.010"/>
        <s v="1:45.138"/>
        <s v="1:44.234"/>
        <s v="1:47.344"/>
        <n v="55.188"/>
        <n v="55.682"/>
        <n v="55.547"/>
        <n v="58.172"/>
        <s v="1:03.395"/>
        <s v="1:01.976"/>
        <n v="57.188"/>
        <s v="1:11.709"/>
        <s v="1:19.264"/>
        <s v="1:19.324"/>
        <s v="1:21.594"/>
        <s v="1:25.101"/>
        <s v="1:29.158"/>
        <s v="1:27.880"/>
        <s v="1:35.618"/>
        <s v="1:34.041"/>
        <s v="1:21.743"/>
        <s v="1:22.118"/>
        <s v="1:03.615"/>
        <s v="1:05.856"/>
        <s v="1:05.461"/>
        <s v="1:10.569"/>
        <s v="1:06.269"/>
        <s v="1:05.899"/>
        <s v="1:08.535"/>
        <s v="1:13.306"/>
        <n v="53.563"/>
        <n v="54.067"/>
        <n v="55.007"/>
        <n v="55.5"/>
        <n v="55.011"/>
        <s v="1:00.244"/>
        <s v="1:00.616"/>
        <s v="1:09.753"/>
        <s v="1:14.846"/>
        <s v="1:16.656"/>
        <s v="1:16.896"/>
        <s v="1:16.846"/>
        <s v="1:20.592"/>
        <s v="1:30.798"/>
        <s v="1:35.917"/>
        <s v="1:31.311"/>
        <s v="1:36.437"/>
        <s v="1:50.563"/>
        <s v="1:50.644"/>
        <s v="1:54.767"/>
        <s v="1:53.235"/>
        <s v="2:20.865"/>
        <s v="2:42.057"/>
        <s v="1:32.678"/>
        <s v="1:33.733"/>
        <s v="1:39.304"/>
        <s v="1:40.476"/>
        <s v="1:51.629"/>
        <n v="56.458"/>
        <n v="56.053"/>
        <n v="56.66"/>
        <n v="59.672"/>
        <s v="1:03.304"/>
        <s v="1:03.464"/>
        <s v="1:09.566"/>
        <s v="1:18.388"/>
        <s v="1:18.902"/>
        <s v="1:19.351"/>
        <s v="1:20.502"/>
        <s v="1:28.457"/>
        <s v="1:26.917"/>
        <s v="1:30.125"/>
        <s v="1:29.271"/>
        <s v="1:36.044"/>
        <s v="1:03.490"/>
        <s v="1:05.793"/>
        <s v="1:05.559"/>
        <s v="1:07.775"/>
        <s v="1:12.390"/>
        <s v="1:15.041"/>
        <s v="1:18.389"/>
        <n v="59.367"/>
        <n v="59.984"/>
        <s v="1:02.267"/>
        <s v="1:02.072"/>
        <s v="1:02.135"/>
        <s v="1:02.167"/>
        <s v="1:02.522"/>
        <s v="1:02.846"/>
        <s v="1:04.789"/>
        <s v="1:04.740"/>
        <s v="1:10.233"/>
        <s v="1:19.398"/>
        <s v="1:27.299"/>
        <s v="1:29.527"/>
        <s v="1:29.415"/>
        <s v="1:29.684"/>
        <s v="1:47.677"/>
        <s v="1:11.669"/>
        <s v="1:12.988"/>
        <s v="1:09.992"/>
        <s v="1:17.500"/>
        <s v="1:22.712"/>
        <s v="1:27.388"/>
        <s v="1:30.186"/>
        <s v="1:29.697"/>
        <s v="1:27.820"/>
        <s v="1:45.766"/>
        <s v="1:06.186"/>
        <s v="1:06.765"/>
        <s v="1:09.644"/>
        <s v="1:09.072"/>
        <s v="1:11.776"/>
        <s v="1:12.094"/>
        <s v="1:02.897"/>
        <s v="1:03.551"/>
        <s v="1:04.698"/>
        <s v="1:04.561"/>
        <s v="1:05.758"/>
        <s v="1:05.754"/>
        <s v="1:05.686"/>
        <s v="1:07.587"/>
        <s v="1:08.959"/>
        <s v="1:10.998"/>
        <s v="1:10.085"/>
        <s v="1:16.111"/>
        <s v="1:22.465"/>
        <n v="59.268"/>
        <n v="59.942"/>
        <s v="1:01.774"/>
        <s v="1:00.890"/>
        <s v="1:01.894"/>
        <s v="1:02.243"/>
        <s v="1:00.652"/>
        <s v="1:01.895"/>
        <s v="1:03.347"/>
        <s v="1:02.069"/>
        <s v="1:05.133"/>
        <s v="1:02.734"/>
        <s v="1:04.674"/>
        <s v="1:08.069"/>
        <s v="1:03.769"/>
        <s v="1:09.941"/>
        <s v="1:11.027"/>
        <s v="1:11.093"/>
        <s v="1:00.651"/>
        <s v="1:05.883"/>
        <s v="1:09.831"/>
        <s v="1:11.674"/>
        <s v="1:18.693"/>
        <s v="1:13.419"/>
        <s v="1:15.696"/>
        <s v="1:18.089"/>
        <s v="1:11.990"/>
        <n v="59.869"/>
        <n v="59.971"/>
        <s v="1:01.904"/>
        <s v="1:01.810"/>
        <s v="1:01.873"/>
        <s v="1:02.762"/>
        <n v="59.502"/>
        <s v="1:06.208"/>
        <n v="59.504"/>
        <s v="1:08.818"/>
        <s v="1:10.628"/>
        <s v="1:22.049"/>
        <s v="1:26.024"/>
        <s v="1:26.682"/>
        <s v="1:25.010"/>
        <s v="1:32.358"/>
        <s v="1:44.482"/>
        <s v="1:09.601"/>
        <s v="1:10.554"/>
        <s v="1:21.317"/>
        <s v="1:28.095"/>
        <s v="1:28.477"/>
        <s v="1:28.032"/>
        <s v="1:33.262"/>
        <s v="1:49.141"/>
        <s v="1:06.560"/>
        <s v="1:06.925"/>
        <s v="1:08.794"/>
        <s v="1:10.547"/>
        <s v="1:10.901"/>
        <s v="1:11.250"/>
        <s v="1:02.591"/>
        <s v="1:03.942"/>
        <s v="1:02.885"/>
        <s v="1:04.331"/>
        <s v="1:06.351"/>
        <s v="1:06.037"/>
        <s v="1:07.415"/>
        <s v="1:09.262"/>
        <s v="1:10.147"/>
        <s v="1:10.807"/>
        <s v="1:14.852"/>
        <n v="59.767"/>
        <s v="1:00.084"/>
        <s v="1:01.258"/>
        <s v="1:01.399"/>
        <s v="1:01.329"/>
        <s v="1:02.174"/>
        <s v="1:03.264"/>
        <s v="1:04.027"/>
        <s v="1:02.643"/>
        <s v="1:03.611"/>
        <s v="1:07.513"/>
        <s v="1:08.370"/>
        <s v="1:10.694"/>
        <s v="1:10.674"/>
        <s v="1:06.377"/>
        <s v="1:09.252"/>
        <s v="1:10.211"/>
        <s v="1:11.253"/>
        <s v="1:19.469"/>
        <n v="43.835"/>
        <n v="43.555"/>
        <n v="46.111"/>
        <n v="35.653"/>
        <n v="35.408"/>
        <n v="37.332"/>
        <n v="37.429"/>
        <n v="38.144"/>
        <n v="37.913"/>
        <n v="38.441"/>
        <n v="43.098"/>
        <n v="43.809"/>
        <n v="48.278"/>
        <n v="52.935"/>
        <n v="52.805"/>
        <n v="54.146"/>
        <n v="43.65"/>
        <n v="52.657"/>
        <s v="1:09.302"/>
        <s v="1:15.317"/>
        <s v="1:15.439"/>
        <s v="1:17.277"/>
        <s v="1:25.059"/>
        <s v="1:32.095"/>
        <s v="1:41.090"/>
        <s v="2:06.946"/>
        <s v="1:15.628"/>
        <s v="1:16.032"/>
        <s v="1:17.356"/>
        <s v="1:12.508"/>
        <n v="37.135"/>
        <n v="39.062"/>
        <n v="38.046"/>
        <n v="39.487"/>
        <n v="40.02"/>
        <n v="39.078"/>
        <n v="39.659"/>
        <n v="40.864"/>
        <n v="41.965"/>
        <n v="42.176"/>
        <n v="47.176"/>
        <s v="1:02.950"/>
        <s v="1:03.864"/>
        <s v="1:04.729"/>
        <s v="1:05.998"/>
        <s v="1:04.570"/>
        <s v="1:08.319"/>
        <s v="1:08.925"/>
        <s v="1:10.178"/>
        <s v="1:11.249"/>
        <s v="1:12.965"/>
        <s v="1:15.854"/>
        <s v="1:11.671"/>
        <s v="1:12.248"/>
        <n v="40.736"/>
        <n v="42.052"/>
        <n v="46.024"/>
        <n v="44.433"/>
        <n v="46.865"/>
        <n v="47.997"/>
        <n v="35.824"/>
        <n v="36.837"/>
        <n v="38.236"/>
        <n v="38.271"/>
        <n v="38.703"/>
        <n v="38.731"/>
        <n v="39.54"/>
        <n v="43.805"/>
        <n v="43.929"/>
        <n v="44.843"/>
        <n v="48.773"/>
        <n v="53.152"/>
        <n v="52.327"/>
        <n v="55.446"/>
        <n v="55.186"/>
        <s v="1:06.844"/>
        <s v="1:16.521"/>
        <s v="1:15.820"/>
        <s v="1:28.673"/>
        <s v="1:15.381"/>
        <s v="1:13.683"/>
        <s v="1:37.565"/>
        <s v="1:31.578"/>
        <s v="2:09.828"/>
        <s v="1:11.414"/>
        <s v="1:15.553"/>
        <s v="1:16.681"/>
        <s v="1:16.759"/>
        <n v="38.326"/>
        <n v="38.921"/>
        <n v="38.806"/>
        <n v="40.633"/>
        <n v="40.155"/>
        <n v="39.702"/>
        <n v="41.192"/>
        <n v="39.967"/>
        <n v="42.259"/>
        <n v="43.082"/>
        <n v="48.164"/>
        <s v="1:00.998"/>
        <s v="1:03.218"/>
        <s v="1:05.934"/>
        <s v="1:05.052"/>
        <s v="1:08.705"/>
        <s v="1:07.494"/>
        <s v="1:08.527"/>
        <s v="1:12.943"/>
        <s v="1:15.543"/>
        <s v="1:13.486"/>
        <n v="42.729"/>
        <n v="47.579"/>
      </sharedItems>
    </cacheField>
    <cacheField name="Best Speed">
      <sharedItems containsBlank="1" containsMixedTypes="1" containsNumber="1">
        <n v="44.539"/>
        <n v="42.203"/>
        <n v="41.757"/>
        <n v="41.232"/>
        <s v="-"/>
        <n v="66.292"/>
        <n v="63.907"/>
        <n v="63.935"/>
        <n v="61.901"/>
        <n v="61.295"/>
        <n v="53.727"/>
        <n v="52.123"/>
        <n v="66.293"/>
        <n v="44.603"/>
        <n v="38.64"/>
        <n v="38.629"/>
        <n v="43.773"/>
        <n v="40.454"/>
        <n v="40.822"/>
        <n v="38.591"/>
        <n v="34.769"/>
        <n v="33.026"/>
        <n v="28.644"/>
        <n v="26.143"/>
        <n v="22.332"/>
        <n v="21.703"/>
        <n v="64.131"/>
        <n v="63.109"/>
        <n v="61.83"/>
        <n v="59.03"/>
        <n v="57.3"/>
        <n v="50.8"/>
        <n v="52.521"/>
        <n v="47.692"/>
        <n v="46.57"/>
        <n v="39.126"/>
        <n v="38.889"/>
        <n v="36.679"/>
        <n v="36.186"/>
        <n v="48.089"/>
        <n v="46.731"/>
        <n v="45.975"/>
        <n v="45.351"/>
        <n v="43.457"/>
        <n v="42.935"/>
        <n v="42.303"/>
        <n v="42.054"/>
        <n v="42.073"/>
        <n v="40.559"/>
        <n v="44.379"/>
        <n v="70.087"/>
        <n v="69.782"/>
        <n v="67.351"/>
        <n v="67.872"/>
        <n v="66.004"/>
        <n v="66.106"/>
        <n v="66.087"/>
        <n v="66.125"/>
        <n v="66.346"/>
        <n v="64.412"/>
        <n v="63.361"/>
        <n v="59.669"/>
        <n v="59.075"/>
        <n v="57.438"/>
        <n v="51.721"/>
        <n v="65.169"/>
        <n v="61.555"/>
        <n v="58.689"/>
        <n v="45.116"/>
        <n v="42.233"/>
        <n v="42.768"/>
        <n v="42.505"/>
        <n v="65.491"/>
        <n v="64.157"/>
        <n v="62.934"/>
        <n v="61.697"/>
        <n v="61.772"/>
        <n v="53.38"/>
        <n v="62.075"/>
        <n v="40.124"/>
        <n v="40.198"/>
        <n v="37.609"/>
        <n v="40.883"/>
        <n v="40.53"/>
        <n v="40.356"/>
        <n v="34.772"/>
        <n v="33.058"/>
        <n v="30.604"/>
        <n v="21.586"/>
        <n v="64.135"/>
        <n v="63.076"/>
        <n v="61.337"/>
        <n v="57.14"/>
        <n v="53.41"/>
        <n v="47.911"/>
        <n v="47.0"/>
        <n v="45.534"/>
        <n v="40.855"/>
        <n v="40.464"/>
        <n v="40.905"/>
        <n v="36.028"/>
        <n v="46.965"/>
        <n v="47.764"/>
        <n v="45.681"/>
        <n v="43.671"/>
        <n v="44.946"/>
        <n v="43.122"/>
        <n v="43.01"/>
        <n v="42.567"/>
        <n v="42.039"/>
        <n v="40.964"/>
        <n v="68.649"/>
        <n v="68.086"/>
        <n v="67.088"/>
        <n v="67.095"/>
        <n v="67.241"/>
        <n v="65.927"/>
        <n v="65.82"/>
        <n v="65.862"/>
        <n v="64.823"/>
        <n v="63.521"/>
        <n v="59.16"/>
        <n v="58.753"/>
        <n v="56.514"/>
        <n v="65.134"/>
        <n v="64.483"/>
        <n v="60.059"/>
        <n v="57.422"/>
        <n v="106.529"/>
        <n v="104.157"/>
        <n v="104.102"/>
        <n v="127.668"/>
        <n v="124.122"/>
        <n v="126.659"/>
        <n v="125.156"/>
        <n v="119.39"/>
        <n v="117.319"/>
        <n v="114.583"/>
        <n v="110.951"/>
        <n v="109.748"/>
        <n v="91.978"/>
        <n v="92.68"/>
        <n v="85.791"/>
        <n v="86.5"/>
        <n v="78.913"/>
        <n v="77.8"/>
        <n v="75.213"/>
        <n v="65.973"/>
        <n v="78.06"/>
        <n v="78.088"/>
        <n v="77.99"/>
        <n v="77.62"/>
        <n v="62.778"/>
        <n v="59.646"/>
        <n v="56.227"/>
        <n v="51.216"/>
        <n v="42.997"/>
        <n v="48.445"/>
        <n v="81.223"/>
        <n v="77.483"/>
        <n v="74.371"/>
        <n v="74.332"/>
        <n v="74.479"/>
        <n v="65.184"/>
        <n v="121.786"/>
        <n v="119.162"/>
        <n v="117.021"/>
        <n v="111.648"/>
        <n v="113.587"/>
        <n v="110.531"/>
        <n v="103.85"/>
        <n v="98.34"/>
        <n v="90.046"/>
        <n v="90.713"/>
        <n v="89.697"/>
        <n v="86.887"/>
        <n v="88.675"/>
        <n v="85.169"/>
        <n v="80.034"/>
        <n v="80.82"/>
        <n v="77.581"/>
        <n v="71.142"/>
        <n v="73.642"/>
        <n v="115.255"/>
        <n v="105.621"/>
        <n v="103.917"/>
        <n v="102.314"/>
        <n v="105.566"/>
        <n v="108.684"/>
        <n v="104.296"/>
        <n v="103.953"/>
        <n v="128.28"/>
        <n v="126.775"/>
        <n v="126.714"/>
        <n v="126.01"/>
        <n v="124.352"/>
        <n v="118.865"/>
        <n v="114.844"/>
        <n v="114.869"/>
        <n v="110.118"/>
        <n v="110.285"/>
        <n v="93.45"/>
        <n v="93.116"/>
        <n v="83.323"/>
        <n v="77.567"/>
        <n v="76.641"/>
        <n v="73.285"/>
        <n v="63.276"/>
        <n v="83.046"/>
        <n v="78.342"/>
        <n v="78.144"/>
        <n v="78.32"/>
        <n v="77.176"/>
        <n v="65.806"/>
        <n v="61.874"/>
        <n v="56.561"/>
        <n v="51.57"/>
        <n v="44.311"/>
        <n v="83.061"/>
        <n v="77.417"/>
        <n v="76.576"/>
        <n v="71.565"/>
        <n v="68.23"/>
        <n v="75.978"/>
        <n v="119.975"/>
        <n v="119.263"/>
        <n v="113.641"/>
        <n v="113.563"/>
        <n v="111.719"/>
        <n v="102.068"/>
        <n v="96.835"/>
        <n v="123.507"/>
        <n v="91.124"/>
        <n v="90.688"/>
        <n v="88.539"/>
        <n v="86.732"/>
        <n v="88.051"/>
        <n v="85.461"/>
        <n v="81.958"/>
        <n v="80.78"/>
        <n v="77.647"/>
        <n v="71.711"/>
        <n v="115.727"/>
        <n v="110.741"/>
        <n v="104.322"/>
        <n v="103.489"/>
        <n v="101.133"/>
        <n v="101.673"/>
        <n v="99.989"/>
        <n v="97.565"/>
        <n v="119.913"/>
        <n v="119.589"/>
        <n v="117.056"/>
        <n v="113.491"/>
        <n v="103.355"/>
        <n v="104.784"/>
        <n v="104.55"/>
        <n v="89.505"/>
        <n v="89.218"/>
        <n v="83.609"/>
        <n v="80.535"/>
        <n v="74.675"/>
        <n v="68.8"/>
        <n v="73.814"/>
        <n v="70.312"/>
        <n v="65.99"/>
        <n v="73.033"/>
        <n v="73.351"/>
        <n v="73.161"/>
        <n v="63.417"/>
        <n v="60.522"/>
        <n v="57.042"/>
        <n v="51.105"/>
        <n v="43.003"/>
        <n v="76.067"/>
        <n v="73.954"/>
        <n v="70.605"/>
        <n v="68.106"/>
        <n v="110.431"/>
        <n v="109.474"/>
        <n v="110.279"/>
        <n v="104.87"/>
        <n v="104.965"/>
        <n v="104.887"/>
        <n v="95.63"/>
        <n v="92.357"/>
        <n v="84.441"/>
        <n v="82.448"/>
        <n v="83.795"/>
        <n v="80.467"/>
        <n v="83.865"/>
        <n v="78.928"/>
        <n v="76.046"/>
        <n v="76.136"/>
        <n v="71.946"/>
        <n v="71.904"/>
        <n v="68.822"/>
        <n v="77.211"/>
        <n v="107.875"/>
        <n v="99.785"/>
        <n v="98.576"/>
        <n v="91.872"/>
        <n v="98.647"/>
        <n v="97.609"/>
        <n v="93.398"/>
        <n v="118.432"/>
        <n v="115.277"/>
        <n v="116.429"/>
        <n v="115.486"/>
        <n v="111.091"/>
        <n v="104.603"/>
        <n v="103.144"/>
        <n v="103.253"/>
        <n v="92.309"/>
        <n v="91.127"/>
        <n v="82.895"/>
        <n v="80.294"/>
        <n v="80.497"/>
        <n v="71.128"/>
        <n v="67.09"/>
        <n v="64.684"/>
        <n v="61.319"/>
        <n v="73.909"/>
        <n v="75.231"/>
        <n v="74.859"/>
        <n v="63.933"/>
        <n v="60.238"/>
        <n v="59.811"/>
        <n v="54.705"/>
        <n v="49.434"/>
        <n v="68.491"/>
        <n v="67.29"/>
        <n v="70.203"/>
        <n v="59.921"/>
        <n v="115.915"/>
        <n v="109.744"/>
        <n v="109.968"/>
        <n v="108.275"/>
        <n v="103.006"/>
        <n v="104.709"/>
        <n v="97.833"/>
        <n v="97.854"/>
        <n v="89.998"/>
        <n v="42.782"/>
        <n v="36.96"/>
        <n v="35.63"/>
        <n v="100.713"/>
        <n v="99.484"/>
        <n v="94.859"/>
        <n v="43.536"/>
        <n v="41.369"/>
        <n v="42.662"/>
        <n v="44.234"/>
        <n v="54.213"/>
        <n v="53.899"/>
        <n v="52.695"/>
        <n v="51.75"/>
        <n v="50.642"/>
        <n v="48.301"/>
        <n v="47.747"/>
        <n v="42.455"/>
        <n v="37.903"/>
        <n v="38.238"/>
        <n v="38.379"/>
        <n v="37.751"/>
        <n v="34.18"/>
        <n v="30.63"/>
        <n v="29.908"/>
        <n v="30.899"/>
        <n v="29.919"/>
        <n v="26.366"/>
        <n v="25.752"/>
        <n v="24.756"/>
        <n v="24.065"/>
        <n v="20.359"/>
        <n v="17.721"/>
        <n v="17.775"/>
        <n v="30.101"/>
        <n v="29.997"/>
        <n v="27.393"/>
        <n v="27.63"/>
        <n v="26.83"/>
        <n v="52.185"/>
        <n v="51.722"/>
        <n v="51.848"/>
        <n v="49.508"/>
        <n v="45.429"/>
        <n v="46.47"/>
        <n v="50.36"/>
        <n v="40.162"/>
        <n v="36.334"/>
        <n v="36.307"/>
        <n v="35.297"/>
        <n v="33.842"/>
        <n v="32.302"/>
        <n v="32.772"/>
        <n v="30.12"/>
        <n v="30.625"/>
        <n v="35.232"/>
        <n v="35.071"/>
        <n v="45.272"/>
        <n v="43.732"/>
        <n v="43.996"/>
        <n v="40.811"/>
        <n v="43.459"/>
        <n v="43.703"/>
        <n v="42.022"/>
        <n v="39.287"/>
        <n v="53.768"/>
        <n v="53.267"/>
        <n v="52.357"/>
        <n v="51.892"/>
        <n v="52.353"/>
        <n v="47.806"/>
        <n v="47.512"/>
        <n v="41.289"/>
        <n v="38.479"/>
        <n v="37.57"/>
        <n v="37.453"/>
        <n v="37.478"/>
        <n v="35.736"/>
        <n v="31.719"/>
        <n v="30.026"/>
        <n v="31.541"/>
        <n v="29.864"/>
        <n v="26.048"/>
        <n v="26.029"/>
        <n v="25.094"/>
        <n v="25.434"/>
        <n v="20.445"/>
        <n v="17.772"/>
        <n v="31.075"/>
        <n v="30.726"/>
        <n v="29.002"/>
        <n v="28.664"/>
        <n v="25.8"/>
        <n v="51.011"/>
        <n v="51.38"/>
        <n v="50.83"/>
        <n v="48.264"/>
        <n v="45.495"/>
        <n v="45.38"/>
        <n v="41.4"/>
        <n v="36.74"/>
        <n v="36.501"/>
        <n v="36.294"/>
        <n v="35.776"/>
        <n v="32.558"/>
        <n v="33.135"/>
        <n v="31.956"/>
        <n v="32.261"/>
        <n v="29.986"/>
        <n v="45.361"/>
        <n v="43.774"/>
        <n v="43.93"/>
        <n v="42.494"/>
        <n v="49.731"/>
        <n v="47.974"/>
        <n v="45.925"/>
        <n v="60.64"/>
        <n v="60.016"/>
        <n v="57.816"/>
        <n v="57.997"/>
        <n v="57.938"/>
        <n v="57.909"/>
        <n v="57.58"/>
        <n v="57.283"/>
        <n v="55.565"/>
        <n v="55.607"/>
        <n v="51.258"/>
        <n v="45.341"/>
        <n v="41.238"/>
        <n v="40.211"/>
        <n v="40.262"/>
        <n v="40.141"/>
        <n v="33.433"/>
        <n v="50.231"/>
        <n v="49.323"/>
        <n v="51.434"/>
        <n v="46.452"/>
        <n v="43.525"/>
        <n v="41.196"/>
        <n v="39.918"/>
        <n v="40.135"/>
        <n v="40.993"/>
        <n v="34.037"/>
        <n v="54.392"/>
        <n v="53.92"/>
        <n v="51.691"/>
        <n v="52.12"/>
        <n v="50.156"/>
        <n v="49.935"/>
        <n v="57.236"/>
        <n v="56.647"/>
        <n v="55.643"/>
        <n v="55.761"/>
        <n v="54.746"/>
        <n v="54.75"/>
        <n v="54.806"/>
        <n v="53.265"/>
        <n v="52.205"/>
        <n v="50.706"/>
        <n v="51.366"/>
        <n v="47.299"/>
        <n v="43.655"/>
        <n v="60.741"/>
        <n v="60.058"/>
        <n v="58.277"/>
        <n v="59.123"/>
        <n v="58.164"/>
        <n v="57.838"/>
        <n v="59.355"/>
        <n v="58.163"/>
        <n v="56.83"/>
        <n v="58.0"/>
        <n v="55.272"/>
        <n v="57.385"/>
        <n v="55.664"/>
        <n v="52.888"/>
        <n v="56.454"/>
        <n v="51.472"/>
        <n v="50.685"/>
        <n v="50.638"/>
        <n v="59.356"/>
        <n v="54.642"/>
        <n v="51.553"/>
        <n v="50.227"/>
        <n v="45.747"/>
        <n v="49.034"/>
        <n v="47.559"/>
        <n v="46.101"/>
        <n v="50.007"/>
        <n v="60.131"/>
        <n v="60.029"/>
        <n v="58.155"/>
        <n v="58.243"/>
        <n v="58.184"/>
        <n v="57.36"/>
        <n v="60.502"/>
        <n v="54.374"/>
        <n v="60.5"/>
        <n v="52.312"/>
        <n v="50.971"/>
        <n v="43.876"/>
        <n v="41.849"/>
        <n v="41.531"/>
        <n v="42.348"/>
        <n v="38.979"/>
        <n v="34.456"/>
        <n v="51.723"/>
        <n v="51.025"/>
        <n v="44.271"/>
        <n v="40.865"/>
        <n v="40.689"/>
        <n v="40.894"/>
        <n v="38.601"/>
        <n v="32.985"/>
        <n v="54.087"/>
        <n v="53.792"/>
        <n v="52.33"/>
        <n v="51.03"/>
        <n v="50.775"/>
        <n v="50.526"/>
        <n v="57.516"/>
        <n v="56.301"/>
        <n v="57.247"/>
        <n v="55.961"/>
        <n v="54.257"/>
        <n v="54.515"/>
        <n v="53.401"/>
        <n v="51.977"/>
        <n v="51.321"/>
        <n v="50.842"/>
        <n v="48.095"/>
        <n v="60.234"/>
        <n v="59.916"/>
        <n v="58.768"/>
        <n v="58.633"/>
        <n v="58.7"/>
        <n v="57.902"/>
        <n v="56.904"/>
        <n v="56.226"/>
        <n v="57.469"/>
        <n v="56.594"/>
        <n v="53.323"/>
        <n v="52.655"/>
        <n v="50.924"/>
        <n v="50.938"/>
        <n v="54.236"/>
        <n v="51.984"/>
        <n v="51.274"/>
        <n v="50.524"/>
        <n v="45.301"/>
        <n v="65.701"/>
        <n v="66.123"/>
        <n v="62.458"/>
        <n v="80.779"/>
        <n v="81.338"/>
        <n v="77.146"/>
        <n v="76.946"/>
        <n v="75.503"/>
        <n v="75.963"/>
        <n v="74.92"/>
        <n v="66.824"/>
        <n v="65.74"/>
        <n v="59.655"/>
        <n v="54.406"/>
        <n v="54.54"/>
        <n v="53.19"/>
        <n v="65.979"/>
        <n v="54.694"/>
        <n v="41.557"/>
        <n v="38.177"/>
        <n v="37.269"/>
        <n v="33.859"/>
        <n v="31.272"/>
        <n v="28.489"/>
        <n v="22.687"/>
        <n v="38.081"/>
        <n v="37.879"/>
        <n v="37.23"/>
        <n v="39.72"/>
        <n v="77.555"/>
        <n v="73.729"/>
        <n v="75.698"/>
        <n v="72.935"/>
        <n v="71.964"/>
        <n v="73.699"/>
        <n v="72.619"/>
        <n v="70.478"/>
        <n v="68.629"/>
        <n v="68.285"/>
        <n v="61.048"/>
        <n v="45.751"/>
        <n v="45.096"/>
        <n v="44.493"/>
        <n v="43.638"/>
        <n v="42.155"/>
        <n v="41.785"/>
        <n v="41.039"/>
        <n v="40.422"/>
        <n v="39.471"/>
        <n v="37.968"/>
        <n v="40.184"/>
        <n v="39.863"/>
        <n v="70.699"/>
        <n v="68.487"/>
        <n v="62.576"/>
        <n v="64.817"/>
        <n v="61.453"/>
        <n v="60.004"/>
        <n v="80.393"/>
        <n v="78.182"/>
        <n v="75.322"/>
        <n v="75.253"/>
        <n v="74.413"/>
        <n v="74.359"/>
        <n v="72.838"/>
        <n v="65.746"/>
        <n v="65.56"/>
        <n v="64.224"/>
        <n v="59.049"/>
        <n v="54.184"/>
        <n v="55.039"/>
        <n v="51.942"/>
        <n v="52.187"/>
        <n v="43.085"/>
        <n v="37.637"/>
        <n v="37.985"/>
        <n v="32.479"/>
        <n v="38.206"/>
        <n v="39.086"/>
        <n v="29.519"/>
        <n v="31.449"/>
        <n v="22.183"/>
        <n v="40.328"/>
        <n v="38.119"/>
        <n v="37.558"/>
        <n v="37.52"/>
        <n v="75.145"/>
        <n v="73.996"/>
        <n v="74.215"/>
        <n v="70.878"/>
        <n v="71.722"/>
        <n v="72.54"/>
        <n v="69.916"/>
        <n v="72.059"/>
        <n v="68.151"/>
        <n v="66.849"/>
        <n v="59.796"/>
        <n v="47.215"/>
        <n v="45.557"/>
        <n v="43.68"/>
        <n v="44.272"/>
        <n v="41.918"/>
        <n v="42.67"/>
        <n v="42.027"/>
        <n v="39.483"/>
        <n v="38.124"/>
        <n v="39.191"/>
        <n v="67.402"/>
        <n v="60.531"/>
        <m/>
      </sharedItems>
    </cacheField>
    <cacheField name="In Lap" numFmtId="0">
      <sharedItems containsString="0" containsBlank="1" containsNumber="1" containsInteger="1">
        <n v="5.0"/>
        <n v="6.0"/>
        <n v="4.0"/>
        <n v="0.0"/>
        <n v="3.0"/>
        <n v="7.0"/>
        <n v="2.0"/>
        <n v="8.0"/>
        <n v="1.0"/>
        <n v="9.0"/>
        <n v="10.0"/>
        <n v="11.0"/>
        <m/>
      </sharedItems>
    </cacheField>
    <cacheField name="Car/Bike Reg" numFmtId="0">
      <sharedItems containsBlank="1">
        <s v="Kawasaki Kx250f"/>
        <s v="Yamaha YZ450F"/>
        <s v="Husqvarna FC450"/>
        <s v="KTM 450 SMR"/>
        <s v="KTM 125SX"/>
        <s v="Husqvarna FS450"/>
        <s v="Honda CRF450R"/>
        <s v="Honda CRF450 #87"/>
        <s v="KTM KTM 450 SX-F"/>
        <s v="Honda CRF150RB"/>
        <s v="Kawasaki KX65 #365"/>
        <s v="Pitster X5"/>
        <s v="Kawasaki kx85"/>
        <s v="Honda CR85R #87"/>
        <s v="Husqvarna 85cc"/>
        <s v="Ohvale GP-190"/>
        <s v="Kawasaki KX65"/>
        <s v="KTM 65"/>
        <s v="Kawasaki KX 65"/>
        <s v="Honda CR85R #56"/>
        <s v="Kawasaki KLX110"/>
        <s v="Yamaha TTR 50"/>
        <s v="Honda 125"/>
        <s v="KTM 85 SXS"/>
        <s v="Kawasaki Z125 pro"/>
        <s v="KTM 450sxf"/>
        <s v="Husqvarna FC 350"/>
        <s v="Honda CRF250R"/>
        <s v="KTM 250 SXF"/>
        <s v="Husqvarna FC 450"/>
        <s v="Husqvarna FS 450"/>
        <s v="Yamaha Yz450"/>
        <s v="blue"/>
        <s v="Kawasaki Z125"/>
        <s v="Pitster pitster 155"/>
        <s v="Honda Cfr150"/>
        <s v="KTM Sx"/>
        <s v="Husaberg FE 501"/>
        <s v="Suzuki DRZ400E"/>
        <s v="Honda crf125f"/>
        <s v="Yamaha TTR110"/>
        <s v="Honda CRF 100"/>
        <s v="KTM 690 smcr"/>
        <s v="Honda 450r"/>
        <s v="Tzr50"/>
        <s v="Kawasaki KX60"/>
        <s v="KTM 450xcf"/>
        <s v="black"/>
        <s v="pitster pitster pro"/>
        <s v="Husqvarna 350"/>
        <s v="Husqvarna FS570"/>
        <s v="Honda Crf450-r"/>
        <s v="GasGas"/>
        <m/>
      </sharedItems>
    </cacheField>
    <cacheField name="Nat/State" numFmtId="0">
      <sharedItems containsBlank="1">
        <s v="cedar city UT"/>
        <s v="Pleasant Grove UT"/>
        <s v="Layton UT"/>
        <s v="Seattle WA"/>
        <s v="Kennewick WA"/>
        <s v="bountiful UT"/>
        <s v="Lehi UT"/>
        <s v="South Jordan UT"/>
        <s v="Scottsdale AZ"/>
        <s v="Baker City OR"/>
        <s v="Sandy UT"/>
        <s v="Highland UT"/>
        <s v="Salt Lake City UT"/>
        <s v="Severance CO"/>
        <s v="Redmond UT"/>
        <s v="SARATOGA SPRINGS UT"/>
        <s v="Marysville WA"/>
        <s v="Bothell WA"/>
        <s v="HURRICANE UT"/>
        <s v="Highlands ranch Co"/>
        <s v="West Bountiful UT"/>
        <s v="Eagle Mountain UT"/>
        <s v="Clinton  UT"/>
        <s v="West Jordan UT"/>
        <s v="Roy UT"/>
        <s v="Wallsburg UT"/>
        <s v="West Valley City UT"/>
        <s v="Hammett ID"/>
        <s v="Mount Vernon SD"/>
        <s v="park city UT"/>
        <s v="Albuquerque  NM"/>
        <s v="Rio Rancho NM"/>
        <s v="Syracuse UT"/>
        <s v="Herriman UT"/>
        <m/>
      </sharedItems>
    </cacheField>
    <cacheField name="Reported Class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m/>
      </sharedItems>
    </cacheField>
    <cacheField name="Points" numFmtId="0">
      <sharedItems containsString="0" containsBlank="1" containsNumber="1" containsInteger="1">
        <n v="50.0"/>
        <n v="40.0"/>
        <n v="32.0"/>
        <n v="26.0"/>
        <n v="0.0"/>
        <n v="22.0"/>
        <n v="20.0"/>
        <n v="18.0"/>
        <n v="16.0"/>
        <n v="14.0"/>
        <n v="12.0"/>
        <n v="10.0"/>
        <n v="9.0"/>
        <n v="8.0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y Class by Moto" cacheId="0" dataCaption="" rowGrandTotals="0" compact="0" compactData="0">
  <location ref="B5:E72" firstHeaderRow="0" firstDataRow="3" firstDataCol="0" rowPageCount="3" colPageCount="1"/>
  <pivotFields>
    <pivotField name="Round" axis="axisPage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Moto" axis="axisPage" compact="0" outline="0" multipleItemSelectionAllowed="1" showAll="0">
      <items>
        <item x="0"/>
        <item h="1"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x="16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sd="0" x="5"/>
        <item x="6"/>
        <item x="7"/>
        <item sd="0" x="8"/>
        <item x="9"/>
        <item x="10"/>
        <item x="11"/>
        <item x="12"/>
        <item sd="0" x="13"/>
        <item sd="0"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1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Car/Bike Reg" axis="axisRow" compact="0" outline="0" multipleItemSelectionAllowed="1" showAll="0" sortType="ascending">
      <items>
        <item x="53"/>
        <item x="47"/>
        <item x="32"/>
        <item x="52"/>
        <item x="22"/>
        <item x="43"/>
        <item x="35"/>
        <item x="19"/>
        <item x="13"/>
        <item x="41"/>
        <item x="39"/>
        <item x="9"/>
        <item x="27"/>
        <item x="7"/>
        <item x="51"/>
        <item x="6"/>
        <item x="37"/>
        <item x="49"/>
        <item x="14"/>
        <item x="26"/>
        <item x="29"/>
        <item x="2"/>
        <item x="30"/>
        <item x="5"/>
        <item x="50"/>
        <item x="20"/>
        <item x="18"/>
        <item x="0"/>
        <item x="45"/>
        <item x="16"/>
        <item x="10"/>
        <item x="12"/>
        <item x="33"/>
        <item x="24"/>
        <item x="4"/>
        <item x="28"/>
        <item x="3"/>
        <item x="25"/>
        <item x="46"/>
        <item x="17"/>
        <item x="42"/>
        <item x="23"/>
        <item x="8"/>
        <item x="36"/>
        <item x="15"/>
        <item x="34"/>
        <item x="48"/>
        <item x="11"/>
        <item x="38"/>
        <item x="44"/>
        <item x="21"/>
        <item x="40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2.xml><?xml version="1.0" encoding="utf-8"?>
<pivotTableDefinition xmlns="http://schemas.openxmlformats.org/spreadsheetml/2006/main" name="By Class by Moto 2" cacheId="0" dataCaption="" rowGrandTotals="0" compact="0" compactData="0">
  <location ref="J5:M69" firstHeaderRow="0" firstDataRow="3" firstDataCol="0" rowPageCount="3" colPageCount="1"/>
  <pivotFields>
    <pivotField name="Round" axis="axisPage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Moto" axis="axisPage" compact="0" outline="0" multipleItemSelectionAllowed="1" showAll="0">
      <items>
        <item h="1" x="0"/>
        <item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h="1" x="16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sd="0" x="5"/>
        <item x="6"/>
        <item x="7"/>
        <item sd="0" x="8"/>
        <item x="9"/>
        <item x="10"/>
        <item x="11"/>
        <item x="12"/>
        <item x="13"/>
        <item sd="0"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2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Car/Bike Reg" axis="axisRow" compact="0" outline="0" multipleItemSelectionAllowed="1" showAll="0" sortType="ascending">
      <items>
        <item x="53"/>
        <item x="47"/>
        <item x="32"/>
        <item x="52"/>
        <item x="22"/>
        <item x="43"/>
        <item x="35"/>
        <item x="19"/>
        <item x="13"/>
        <item x="41"/>
        <item x="39"/>
        <item x="9"/>
        <item x="27"/>
        <item x="7"/>
        <item x="51"/>
        <item x="6"/>
        <item x="37"/>
        <item x="49"/>
        <item x="14"/>
        <item x="26"/>
        <item x="29"/>
        <item x="2"/>
        <item x="30"/>
        <item x="5"/>
        <item x="50"/>
        <item x="20"/>
        <item x="18"/>
        <item x="0"/>
        <item x="45"/>
        <item x="16"/>
        <item x="10"/>
        <item x="12"/>
        <item x="33"/>
        <item x="24"/>
        <item x="4"/>
        <item x="28"/>
        <item x="3"/>
        <item x="25"/>
        <item x="46"/>
        <item x="17"/>
        <item x="42"/>
        <item x="23"/>
        <item x="8"/>
        <item x="36"/>
        <item x="15"/>
        <item x="34"/>
        <item x="48"/>
        <item x="11"/>
        <item x="38"/>
        <item x="44"/>
        <item x="21"/>
        <item x="40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3.xml><?xml version="1.0" encoding="utf-8"?>
<pivotTableDefinition xmlns="http://schemas.openxmlformats.org/spreadsheetml/2006/main" name="By Class Overall" cacheId="0" dataCaption="" rowGrandTotals="0" compact="0" compactData="0">
  <location ref="B5:D132" firstHeaderRow="0" firstDataRow="2" firstDataCol="0" rowPageCount="2" colPageCount="1"/>
  <pivotFields>
    <pivotField name="Round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Moto" axis="axisPage" compact="0" outline="0" multipleItemSelectionAllowed="1" showAll="0">
      <items>
        <item x="0"/>
        <item x="1"/>
        <item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h="1" x="16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name="Name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Even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Car/Bike Re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Reported Class" axis="axisRow" compact="0" outline="0" multipleItemSelectionAllowed="1" showAll="0" sortType="ascending" defaultSubtotal="0">
      <items>
        <item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>
    <field x="17"/>
    <field x="5"/>
  </rowFields>
  <pageFields>
    <pageField fld="1"/>
    <pageField fld="3"/>
  </pageFields>
  <dataFields>
    <dataField name="Sum of Points" fld="18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8">
      <c r="A8" s="1" t="s">
        <v>7</v>
      </c>
    </row>
    <row r="9">
      <c r="A9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4.0"/>
    <col customWidth="1" min="3" max="3" width="19.25"/>
    <col customWidth="1" min="4" max="4" width="16.25"/>
    <col customWidth="1" min="5" max="5" width="11.5"/>
    <col customWidth="1" min="6" max="6" width="4.75"/>
    <col customWidth="1" hidden="1" min="7" max="7" width="4.75"/>
    <col customWidth="1" hidden="1" min="8" max="9" width="7.63"/>
    <col customWidth="1" min="10" max="10" width="24.0"/>
    <col customWidth="1" min="11" max="11" width="19.25"/>
    <col customWidth="1" min="12" max="12" width="16.25"/>
    <col customWidth="1" min="13" max="13" width="10.88"/>
    <col customWidth="1" min="14" max="26" width="7.63"/>
  </cols>
  <sheetData>
    <row r="1">
      <c r="B1" s="2"/>
      <c r="C1" s="3"/>
      <c r="J1" s="2"/>
      <c r="K1" s="3"/>
    </row>
    <row r="2">
      <c r="B2" s="4"/>
      <c r="C2" s="5"/>
      <c r="J2" s="4"/>
      <c r="K2" s="5"/>
    </row>
    <row r="3">
      <c r="B3" s="2"/>
      <c r="J3" s="2"/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>
      <c r="M70" s="2"/>
    </row>
    <row r="71" ht="15.75" customHeight="1"/>
    <row r="72" ht="15.75" customHeight="1"/>
    <row r="73" ht="15.75" customHeight="1">
      <c r="E73" s="2"/>
    </row>
    <row r="74" ht="15.75" customHeight="1">
      <c r="E74" s="2"/>
    </row>
    <row r="75" ht="15.75" customHeight="1">
      <c r="E75" s="2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35.25"/>
    <col customWidth="1" min="2" max="2" width="24.0"/>
    <col customWidth="1" min="3" max="3" width="17.5"/>
    <col customWidth="1" min="4" max="4" width="15.25"/>
    <col customWidth="1" min="5" max="5" width="19.5"/>
    <col customWidth="1" min="6" max="6" width="11.63"/>
    <col customWidth="1" min="7" max="7" width="19.13"/>
    <col customWidth="1" min="8" max="8" width="7.63"/>
    <col customWidth="1" min="9" max="9" width="9.38"/>
  </cols>
  <sheetData>
    <row r="1">
      <c r="B1" s="2"/>
      <c r="C1" s="3"/>
    </row>
    <row r="2">
      <c r="B2" s="2"/>
    </row>
    <row r="3">
      <c r="B3" s="2"/>
    </row>
    <row r="5">
      <c r="E5" s="6" t="s">
        <v>105</v>
      </c>
    </row>
    <row r="6">
      <c r="A6" s="1" t="str">
        <f t="shared" ref="A6:A1129" si="1">B6&amp;C6</f>
        <v>Expert AsphaltJeffrey Panelley</v>
      </c>
      <c r="E6" s="1">
        <f t="shared" ref="E6:E3018" si="2">IF(B6="","",IF(B6&lt;&gt;B5,1,if(D6=D5,E5,COUNTif($B$1:B6, B6))))</f>
        <v>1</v>
      </c>
    </row>
    <row r="7">
      <c r="A7" s="1" t="str">
        <f t="shared" si="1"/>
        <v>Expert AsphaltRyan Brand</v>
      </c>
      <c r="E7" s="1">
        <f t="shared" si="2"/>
        <v>2</v>
      </c>
      <c r="F7" s="2"/>
      <c r="I7" s="7"/>
    </row>
    <row r="8">
      <c r="A8" s="1" t="str">
        <f t="shared" si="1"/>
        <v>Expert AsphaltDillon McGrew</v>
      </c>
      <c r="E8" s="1">
        <f t="shared" si="2"/>
        <v>3</v>
      </c>
      <c r="F8" s="2"/>
      <c r="I8" s="4"/>
    </row>
    <row r="9">
      <c r="A9" s="1" t="str">
        <f t="shared" si="1"/>
        <v>Expert AsphaltManuel Quintanilla jr</v>
      </c>
      <c r="E9" s="1">
        <f t="shared" si="2"/>
        <v>4</v>
      </c>
      <c r="F9" s="2"/>
      <c r="I9" s="7"/>
    </row>
    <row r="10">
      <c r="A10" s="1" t="str">
        <f t="shared" si="1"/>
        <v>Expert AsphaltJeff Rydalch</v>
      </c>
      <c r="E10" s="1">
        <f t="shared" si="2"/>
        <v>5</v>
      </c>
      <c r="F10" s="2"/>
      <c r="I10" s="7"/>
    </row>
    <row r="11">
      <c r="A11" s="1" t="str">
        <f t="shared" si="1"/>
        <v>Expert AsphaltJeff Robinson</v>
      </c>
      <c r="E11" s="1">
        <f t="shared" si="2"/>
        <v>6</v>
      </c>
      <c r="F11" s="2"/>
      <c r="I11" s="7"/>
    </row>
    <row r="12">
      <c r="A12" s="1" t="str">
        <f t="shared" si="1"/>
        <v>Expert AsphaltBrandon Ng</v>
      </c>
      <c r="E12" s="1">
        <f t="shared" si="2"/>
        <v>7</v>
      </c>
      <c r="F12" s="2"/>
      <c r="I12" s="7"/>
    </row>
    <row r="13">
      <c r="A13" s="1" t="str">
        <f t="shared" si="1"/>
        <v>Expert AsphaltChase Harkleroad</v>
      </c>
      <c r="E13" s="1">
        <f t="shared" si="2"/>
        <v>8</v>
      </c>
      <c r="F13" s="2"/>
      <c r="I13" s="7"/>
    </row>
    <row r="14">
      <c r="A14" s="1" t="str">
        <f t="shared" si="1"/>
        <v>Expert AsphaltMalcolm Barker</v>
      </c>
      <c r="E14" s="1">
        <f t="shared" si="2"/>
        <v>9</v>
      </c>
      <c r="F14" s="2"/>
      <c r="I14" s="7"/>
    </row>
    <row r="15">
      <c r="A15" s="1" t="str">
        <f t="shared" si="1"/>
        <v>Expert AsphaltRick Engstrom</v>
      </c>
      <c r="E15" s="1">
        <f t="shared" si="2"/>
        <v>10</v>
      </c>
      <c r="F15" s="2"/>
      <c r="I15" s="7"/>
    </row>
    <row r="16">
      <c r="A16" s="1" t="str">
        <f t="shared" si="1"/>
        <v>Expert AsphaltSean Butterman</v>
      </c>
      <c r="E16" s="1">
        <f t="shared" si="2"/>
        <v>11</v>
      </c>
      <c r="F16" s="2"/>
      <c r="I16" s="7"/>
    </row>
    <row r="17">
      <c r="A17" s="1" t="str">
        <f t="shared" si="1"/>
        <v>Expert AsphaltDaniel Guevara</v>
      </c>
      <c r="E17" s="1">
        <f t="shared" si="2"/>
        <v>11</v>
      </c>
      <c r="F17" s="2"/>
      <c r="I17" s="7"/>
    </row>
    <row r="18">
      <c r="A18" s="1" t="str">
        <f t="shared" si="1"/>
        <v>Expert AsphaltRyan Samp</v>
      </c>
      <c r="E18" s="1">
        <f t="shared" si="2"/>
        <v>13</v>
      </c>
      <c r="F18" s="2"/>
      <c r="I18" s="7"/>
    </row>
    <row r="19">
      <c r="A19" s="1" t="str">
        <f t="shared" si="1"/>
        <v>Expert AsphaltDean Frey</v>
      </c>
      <c r="E19" s="1">
        <f t="shared" si="2"/>
        <v>13</v>
      </c>
      <c r="F19" s="2"/>
      <c r="I19" s="7"/>
    </row>
    <row r="20">
      <c r="A20" s="1" t="str">
        <f t="shared" si="1"/>
        <v>Expert AsphaltRon West</v>
      </c>
      <c r="E20" s="1">
        <f t="shared" si="2"/>
        <v>15</v>
      </c>
      <c r="F20" s="2"/>
      <c r="I20" s="7"/>
    </row>
    <row r="21" ht="15.75" customHeight="1">
      <c r="A21" s="1" t="str">
        <f t="shared" si="1"/>
        <v>Expert AsphaltDavid Meyer</v>
      </c>
      <c r="E21" s="1">
        <f t="shared" si="2"/>
        <v>16</v>
      </c>
      <c r="F21" s="2"/>
    </row>
    <row r="22" ht="15.75" customHeight="1">
      <c r="A22" s="1" t="str">
        <f t="shared" si="1"/>
        <v>Expert AsphaltSteven Pack</v>
      </c>
      <c r="E22" s="1">
        <f t="shared" si="2"/>
        <v>17</v>
      </c>
      <c r="F22" s="2"/>
    </row>
    <row r="23" ht="15.75" customHeight="1">
      <c r="A23" s="1" t="str">
        <f t="shared" si="1"/>
        <v>Expert AsphaltEric Tavenner</v>
      </c>
      <c r="E23" s="1">
        <f t="shared" si="2"/>
        <v>18</v>
      </c>
      <c r="F23" s="2"/>
    </row>
    <row r="24" ht="15.75" customHeight="1">
      <c r="A24" s="1" t="str">
        <f t="shared" si="1"/>
        <v>Expert AsphaltRoger Bare</v>
      </c>
      <c r="E24" s="1">
        <f t="shared" si="2"/>
        <v>19</v>
      </c>
      <c r="F24" s="2"/>
    </row>
    <row r="25" ht="15.75" customHeight="1">
      <c r="A25" s="1" t="str">
        <f t="shared" si="1"/>
        <v>Expert AsphaltDavid  Nielsen</v>
      </c>
      <c r="E25" s="1">
        <f t="shared" si="2"/>
        <v>20</v>
      </c>
      <c r="F25" s="2"/>
    </row>
    <row r="26" ht="15.75" customHeight="1">
      <c r="A26" s="1" t="str">
        <f t="shared" si="1"/>
        <v>Expert SupermotoJeffrey Panelley</v>
      </c>
      <c r="E26" s="1">
        <f t="shared" si="2"/>
        <v>1</v>
      </c>
      <c r="F26" s="2"/>
    </row>
    <row r="27" ht="15.75" customHeight="1">
      <c r="A27" s="1" t="str">
        <f t="shared" si="1"/>
        <v>Expert SupermotoDavid Meyer</v>
      </c>
      <c r="E27" s="1">
        <f t="shared" si="2"/>
        <v>2</v>
      </c>
      <c r="F27" s="2"/>
    </row>
    <row r="28" ht="15.75" customHeight="1">
      <c r="A28" s="1" t="str">
        <f t="shared" si="1"/>
        <v>Expert SupermotoRyan Brand</v>
      </c>
      <c r="E28" s="1">
        <f t="shared" si="2"/>
        <v>3</v>
      </c>
      <c r="F28" s="2"/>
    </row>
    <row r="29" ht="15.75" customHeight="1">
      <c r="A29" s="1" t="str">
        <f t="shared" si="1"/>
        <v>Expert SupermotoMalcolm Barker</v>
      </c>
      <c r="E29" s="1">
        <f t="shared" si="2"/>
        <v>4</v>
      </c>
      <c r="F29" s="2"/>
    </row>
    <row r="30" ht="15.75" customHeight="1">
      <c r="A30" s="1" t="str">
        <f t="shared" si="1"/>
        <v>Expert SupermotoJeff Rydalch</v>
      </c>
      <c r="E30" s="1">
        <f t="shared" si="2"/>
        <v>5</v>
      </c>
      <c r="F30" s="2"/>
    </row>
    <row r="31" ht="15.75" customHeight="1">
      <c r="A31" s="1" t="str">
        <f t="shared" si="1"/>
        <v>Expert SupermotoChase Harkleroad</v>
      </c>
      <c r="E31" s="1">
        <f t="shared" si="2"/>
        <v>6</v>
      </c>
      <c r="F31" s="2"/>
    </row>
    <row r="32" ht="15.75" customHeight="1">
      <c r="A32" s="1" t="str">
        <f t="shared" si="1"/>
        <v>Expert SupermotoBrandon Ng</v>
      </c>
      <c r="E32" s="1">
        <f t="shared" si="2"/>
        <v>7</v>
      </c>
      <c r="F32" s="2"/>
    </row>
    <row r="33" ht="15.75" customHeight="1">
      <c r="A33" s="1" t="str">
        <f t="shared" si="1"/>
        <v>Expert SupermotoRick Engstrom</v>
      </c>
      <c r="E33" s="1">
        <f t="shared" si="2"/>
        <v>8</v>
      </c>
      <c r="F33" s="2"/>
    </row>
    <row r="34" ht="15.75" customHeight="1">
      <c r="A34" s="1" t="str">
        <f t="shared" si="1"/>
        <v>Expert SupermotoJeff Robinson</v>
      </c>
      <c r="E34" s="1">
        <f t="shared" si="2"/>
        <v>9</v>
      </c>
      <c r="F34" s="2"/>
    </row>
    <row r="35" ht="15.75" customHeight="1">
      <c r="A35" s="1" t="str">
        <f t="shared" si="1"/>
        <v>Expert SupermotoDean Frey</v>
      </c>
      <c r="E35" s="1">
        <f t="shared" si="2"/>
        <v>9</v>
      </c>
      <c r="F35" s="2"/>
    </row>
    <row r="36" ht="15.75" customHeight="1">
      <c r="A36" s="1" t="str">
        <f t="shared" si="1"/>
        <v>Expert SupermotoDillon McGrew</v>
      </c>
      <c r="E36" s="1">
        <f t="shared" si="2"/>
        <v>11</v>
      </c>
      <c r="F36" s="2"/>
    </row>
    <row r="37" ht="15.75" customHeight="1">
      <c r="A37" s="1" t="str">
        <f t="shared" si="1"/>
        <v>Expert SupermotoSean Butterman</v>
      </c>
      <c r="E37" s="1">
        <f t="shared" si="2"/>
        <v>12</v>
      </c>
      <c r="F37" s="2"/>
    </row>
    <row r="38" ht="15.75" customHeight="1">
      <c r="A38" s="1" t="str">
        <f t="shared" si="1"/>
        <v>Expert SupermotoManuel Quintanilla jr</v>
      </c>
      <c r="E38" s="1">
        <f t="shared" si="2"/>
        <v>13</v>
      </c>
      <c r="F38" s="2"/>
    </row>
    <row r="39" ht="15.75" customHeight="1">
      <c r="A39" s="1" t="str">
        <f t="shared" si="1"/>
        <v>Expert SupermotoDaniel Guevara</v>
      </c>
      <c r="E39" s="1">
        <f t="shared" si="2"/>
        <v>14</v>
      </c>
      <c r="F39" s="2"/>
    </row>
    <row r="40" ht="15.75" customHeight="1">
      <c r="A40" s="1" t="str">
        <f t="shared" si="1"/>
        <v>Expert SupermotoEric Tavenner</v>
      </c>
      <c r="E40" s="1">
        <f t="shared" si="2"/>
        <v>15</v>
      </c>
      <c r="F40" s="2"/>
    </row>
    <row r="41" ht="15.75" customHeight="1">
      <c r="A41" s="1" t="str">
        <f t="shared" si="1"/>
        <v>Expert SupermotoRon West</v>
      </c>
      <c r="E41" s="1">
        <f t="shared" si="2"/>
        <v>16</v>
      </c>
      <c r="F41" s="2"/>
    </row>
    <row r="42" ht="15.75" customHeight="1">
      <c r="A42" s="1" t="str">
        <f t="shared" si="1"/>
        <v>Expert SupermotoRyan Samp</v>
      </c>
      <c r="E42" s="1">
        <f t="shared" si="2"/>
        <v>17</v>
      </c>
      <c r="F42" s="2"/>
    </row>
    <row r="43" ht="15.75" customHeight="1">
      <c r="A43" s="1" t="str">
        <f t="shared" si="1"/>
        <v>Expert SupermotoRoger Bare</v>
      </c>
      <c r="E43" s="1">
        <f t="shared" si="2"/>
        <v>17</v>
      </c>
      <c r="F43" s="2"/>
    </row>
    <row r="44" ht="15.75" customHeight="1">
      <c r="A44" s="1" t="str">
        <f t="shared" si="1"/>
        <v>Expert SupermotoSteven Pack</v>
      </c>
      <c r="E44" s="1">
        <f t="shared" si="2"/>
        <v>19</v>
      </c>
      <c r="F44" s="2"/>
    </row>
    <row r="45" ht="15.75" customHeight="1">
      <c r="A45" s="1" t="str">
        <f t="shared" si="1"/>
        <v>Junior Expert AsphaltIan Nielsen</v>
      </c>
      <c r="E45" s="1">
        <f t="shared" si="2"/>
        <v>1</v>
      </c>
      <c r="F45" s="2"/>
    </row>
    <row r="46" ht="15.75" customHeight="1">
      <c r="A46" s="1" t="str">
        <f t="shared" si="1"/>
        <v>Junior Expert AsphaltHailey Rothfuss</v>
      </c>
      <c r="E46" s="1">
        <f t="shared" si="2"/>
        <v>2</v>
      </c>
      <c r="F46" s="2"/>
    </row>
    <row r="47" ht="15.75" customHeight="1">
      <c r="A47" s="1" t="str">
        <f t="shared" si="1"/>
        <v>Junior Expert AsphaltRaider Brand</v>
      </c>
      <c r="E47" s="1">
        <f t="shared" si="2"/>
        <v>3</v>
      </c>
      <c r="F47" s="2"/>
    </row>
    <row r="48" ht="15.75" customHeight="1">
      <c r="A48" s="1" t="str">
        <f t="shared" si="1"/>
        <v>Junior Expert AsphaltKylie Botkin</v>
      </c>
      <c r="E48" s="1">
        <f t="shared" si="2"/>
        <v>4</v>
      </c>
      <c r="F48" s="2"/>
    </row>
    <row r="49" ht="15.75" customHeight="1">
      <c r="A49" s="1" t="str">
        <f t="shared" si="1"/>
        <v>Junior Expert AsphaltRyker Brand</v>
      </c>
      <c r="E49" s="1">
        <f t="shared" si="2"/>
        <v>5</v>
      </c>
      <c r="F49" s="2"/>
    </row>
    <row r="50" ht="15.75" customHeight="1">
      <c r="A50" s="1" t="str">
        <f t="shared" si="1"/>
        <v>Junior Expert SuperMotoIan Nielsen</v>
      </c>
      <c r="E50" s="1">
        <f t="shared" si="2"/>
        <v>1</v>
      </c>
      <c r="F50" s="2"/>
    </row>
    <row r="51" ht="15.75" customHeight="1">
      <c r="A51" s="1" t="str">
        <f t="shared" si="1"/>
        <v>Junior Expert SuperMotoHailey Rothfuss</v>
      </c>
      <c r="E51" s="1">
        <f t="shared" si="2"/>
        <v>2</v>
      </c>
      <c r="F51" s="2"/>
    </row>
    <row r="52" ht="15.75" customHeight="1">
      <c r="A52" s="1" t="str">
        <f t="shared" si="1"/>
        <v>Junior Expert SuperMotoRaider Brand</v>
      </c>
      <c r="E52" s="1">
        <f t="shared" si="2"/>
        <v>3</v>
      </c>
      <c r="F52" s="2"/>
    </row>
    <row r="53" ht="15.75" customHeight="1">
      <c r="A53" s="1" t="str">
        <f t="shared" si="1"/>
        <v>Junior Expert SuperMotoRyker Brand</v>
      </c>
      <c r="E53" s="1">
        <f t="shared" si="2"/>
        <v>4</v>
      </c>
      <c r="F53" s="2"/>
    </row>
    <row r="54" ht="15.75" customHeight="1">
      <c r="A54" s="1" t="str">
        <f t="shared" si="1"/>
        <v>Junior Expert SuperMotoKylie Botkin</v>
      </c>
      <c r="E54" s="1">
        <f t="shared" si="2"/>
        <v>5</v>
      </c>
      <c r="F54" s="2"/>
    </row>
    <row r="55" ht="15.75" customHeight="1">
      <c r="A55" s="1" t="str">
        <f t="shared" si="1"/>
        <v>Junior Novice AsphaltJojo Moore</v>
      </c>
      <c r="E55" s="1">
        <f t="shared" si="2"/>
        <v>1</v>
      </c>
      <c r="F55" s="2"/>
    </row>
    <row r="56" ht="15.75" customHeight="1">
      <c r="A56" s="1" t="str">
        <f t="shared" si="1"/>
        <v>Junior Novice AsphaltBrayden Rocco</v>
      </c>
      <c r="E56" s="1">
        <f t="shared" si="2"/>
        <v>2</v>
      </c>
      <c r="F56" s="2"/>
    </row>
    <row r="57" ht="15.75" customHeight="1">
      <c r="A57" s="1" t="str">
        <f t="shared" si="1"/>
        <v>Junior Novice AsphaltEvolet Moore</v>
      </c>
      <c r="E57" s="1">
        <f t="shared" si="2"/>
        <v>3</v>
      </c>
      <c r="F57" s="2"/>
    </row>
    <row r="58" ht="15.75" customHeight="1">
      <c r="A58" s="1" t="str">
        <f t="shared" si="1"/>
        <v>Junior Novice AsphaltParker Busse</v>
      </c>
      <c r="E58" s="1">
        <f t="shared" si="2"/>
        <v>4</v>
      </c>
      <c r="F58" s="2"/>
    </row>
    <row r="59" ht="15.75" customHeight="1">
      <c r="A59" s="1" t="str">
        <f t="shared" si="1"/>
        <v>Junior Novice AsphaltGwendalyn Nielsen</v>
      </c>
      <c r="E59" s="1">
        <f t="shared" si="2"/>
        <v>5</v>
      </c>
      <c r="F59" s="2"/>
    </row>
    <row r="60" ht="15.75" customHeight="1">
      <c r="A60" s="1" t="str">
        <f t="shared" si="1"/>
        <v>Junior Novice AsphaltSydney Meyer</v>
      </c>
      <c r="E60" s="1">
        <f t="shared" si="2"/>
        <v>6</v>
      </c>
      <c r="F60" s="2"/>
    </row>
    <row r="61" ht="15.75" customHeight="1">
      <c r="A61" s="1" t="str">
        <f t="shared" si="1"/>
        <v>Junior Novice AsphaltLucas Meyer</v>
      </c>
      <c r="E61" s="1">
        <f t="shared" si="2"/>
        <v>7</v>
      </c>
      <c r="F61" s="2"/>
    </row>
    <row r="62" ht="15.75" customHeight="1">
      <c r="A62" s="1" t="str">
        <f t="shared" si="1"/>
        <v>Junior Novice AsphaltEli Engstrom</v>
      </c>
      <c r="E62" s="1">
        <f t="shared" si="2"/>
        <v>8</v>
      </c>
      <c r="F62" s="2"/>
    </row>
    <row r="63" ht="15.75" customHeight="1">
      <c r="A63" s="1" t="str">
        <f t="shared" si="1"/>
        <v>Junior Novice AsphaltRadison Brand</v>
      </c>
      <c r="E63" s="1">
        <f t="shared" si="2"/>
        <v>9</v>
      </c>
      <c r="F63" s="2"/>
    </row>
    <row r="64" ht="15.75" customHeight="1">
      <c r="A64" s="1" t="str">
        <f t="shared" si="1"/>
        <v>Junior Novice AsphaltNolan Carlson</v>
      </c>
      <c r="E64" s="1">
        <f t="shared" si="2"/>
        <v>10</v>
      </c>
      <c r="F64" s="2"/>
    </row>
    <row r="65" ht="15.75" customHeight="1">
      <c r="A65" s="1" t="str">
        <f t="shared" si="1"/>
        <v>Junior Novice AsphaltBennett Carlson</v>
      </c>
      <c r="E65" s="1">
        <f t="shared" si="2"/>
        <v>11</v>
      </c>
      <c r="F65" s="2"/>
    </row>
    <row r="66" ht="15.75" customHeight="1">
      <c r="A66" s="1" t="str">
        <f t="shared" si="1"/>
        <v>Junior Novice SuperMotoJojo Moore</v>
      </c>
      <c r="E66" s="1">
        <f t="shared" si="2"/>
        <v>1</v>
      </c>
      <c r="F66" s="2"/>
    </row>
    <row r="67" ht="15.75" customHeight="1">
      <c r="A67" s="1" t="str">
        <f t="shared" si="1"/>
        <v>Junior Novice SuperMotoParker Busse</v>
      </c>
      <c r="E67" s="1">
        <f t="shared" si="2"/>
        <v>2</v>
      </c>
      <c r="F67" s="2"/>
    </row>
    <row r="68" ht="15.75" customHeight="1">
      <c r="A68" s="1" t="str">
        <f t="shared" si="1"/>
        <v>Junior Novice SuperMotoGwendalyn Nielsen</v>
      </c>
      <c r="E68" s="1">
        <f t="shared" si="2"/>
        <v>3</v>
      </c>
      <c r="F68" s="2"/>
    </row>
    <row r="69" ht="15.75" customHeight="1">
      <c r="A69" s="1" t="str">
        <f t="shared" si="1"/>
        <v>Junior Novice SuperMotoSydney Meyer</v>
      </c>
      <c r="E69" s="1">
        <f t="shared" si="2"/>
        <v>4</v>
      </c>
      <c r="F69" s="2"/>
    </row>
    <row r="70" ht="15.75" customHeight="1">
      <c r="A70" s="1" t="str">
        <f t="shared" si="1"/>
        <v>Junior Novice SuperMotoNolan Carlson</v>
      </c>
      <c r="E70" s="1">
        <f t="shared" si="2"/>
        <v>5</v>
      </c>
      <c r="F70" s="2"/>
    </row>
    <row r="71" ht="15.75" customHeight="1">
      <c r="A71" s="1" t="str">
        <f t="shared" si="1"/>
        <v>Junior Novice SuperMotoEli Engstrom</v>
      </c>
      <c r="E71" s="1">
        <f t="shared" si="2"/>
        <v>6</v>
      </c>
      <c r="F71" s="2"/>
    </row>
    <row r="72" ht="15.75" customHeight="1">
      <c r="A72" s="1" t="str">
        <f t="shared" si="1"/>
        <v>Junior Novice SuperMotoBrayden Rocco</v>
      </c>
      <c r="E72" s="1">
        <f t="shared" si="2"/>
        <v>6</v>
      </c>
      <c r="F72" s="2"/>
    </row>
    <row r="73" ht="15.75" customHeight="1">
      <c r="A73" s="1" t="str">
        <f t="shared" si="1"/>
        <v>Junior Novice SuperMotoEvolet Moore</v>
      </c>
      <c r="E73" s="1">
        <f t="shared" si="2"/>
        <v>8</v>
      </c>
      <c r="F73" s="2"/>
    </row>
    <row r="74" ht="15.75" customHeight="1">
      <c r="A74" s="1" t="str">
        <f t="shared" si="1"/>
        <v>Junior Novice SuperMotoBennett Carlson</v>
      </c>
      <c r="E74" s="1">
        <f t="shared" si="2"/>
        <v>9</v>
      </c>
      <c r="F74" s="2"/>
    </row>
    <row r="75" ht="15.75" customHeight="1">
      <c r="A75" s="1" t="str">
        <f t="shared" si="1"/>
        <v>Junior Novice SuperMotoLucas Meyer</v>
      </c>
      <c r="E75" s="1">
        <f t="shared" si="2"/>
        <v>10</v>
      </c>
      <c r="F75" s="2"/>
    </row>
    <row r="76" ht="15.75" customHeight="1">
      <c r="A76" s="1" t="str">
        <f t="shared" si="1"/>
        <v>Junior Novice SuperMotoRadison Brand</v>
      </c>
      <c r="E76" s="1">
        <f t="shared" si="2"/>
        <v>11</v>
      </c>
      <c r="F76" s="2"/>
    </row>
    <row r="77" ht="15.75" customHeight="1">
      <c r="A77" s="1" t="str">
        <f t="shared" si="1"/>
        <v>Limited Mini AsphaltJeffrey Panelley</v>
      </c>
      <c r="E77" s="1">
        <f t="shared" si="2"/>
        <v>1</v>
      </c>
      <c r="F77" s="2"/>
    </row>
    <row r="78" ht="15.75" customHeight="1">
      <c r="A78" s="1" t="str">
        <f t="shared" si="1"/>
        <v>Limited Mini AsphaltMatthew Abbey</v>
      </c>
      <c r="E78" s="1">
        <f t="shared" si="2"/>
        <v>2</v>
      </c>
    </row>
    <row r="79" ht="15.75" customHeight="1">
      <c r="A79" s="1" t="str">
        <f t="shared" si="1"/>
        <v>Limited Mini AsphaltKevin Wood</v>
      </c>
      <c r="E79" s="1">
        <f t="shared" si="2"/>
        <v>3</v>
      </c>
    </row>
    <row r="80" ht="15.75" customHeight="1">
      <c r="A80" s="1" t="str">
        <f t="shared" si="1"/>
        <v>Limited Mini AsphaltDavid Meyer</v>
      </c>
      <c r="E80" s="1">
        <f t="shared" si="2"/>
        <v>4</v>
      </c>
    </row>
    <row r="81" ht="15.75" customHeight="1">
      <c r="A81" s="1" t="str">
        <f t="shared" si="1"/>
        <v>Limited Mini AsphaltAijioun Dixon-Thomas</v>
      </c>
      <c r="E81" s="1">
        <f t="shared" si="2"/>
        <v>5</v>
      </c>
    </row>
    <row r="82" ht="15.75" customHeight="1">
      <c r="A82" s="1" t="str">
        <f t="shared" si="1"/>
        <v>Limited Mini AsphaltDavid Ralls</v>
      </c>
      <c r="E82" s="1">
        <f t="shared" si="2"/>
        <v>6</v>
      </c>
    </row>
    <row r="83" ht="15.75" customHeight="1">
      <c r="A83" s="1" t="str">
        <f t="shared" si="1"/>
        <v>Limited Mini SuperMotoDavid Meyer</v>
      </c>
      <c r="E83" s="1">
        <f t="shared" si="2"/>
        <v>1</v>
      </c>
    </row>
    <row r="84" ht="15.75" customHeight="1">
      <c r="A84" s="1" t="str">
        <f t="shared" si="1"/>
        <v>Limited Mini SuperMotoJeffrey Panelley</v>
      </c>
      <c r="E84" s="1">
        <f t="shared" si="2"/>
        <v>2</v>
      </c>
    </row>
    <row r="85" ht="15.75" customHeight="1">
      <c r="A85" s="1" t="str">
        <f t="shared" si="1"/>
        <v>Limited Mini SuperMotoKevin Wood</v>
      </c>
      <c r="E85" s="1">
        <f t="shared" si="2"/>
        <v>3</v>
      </c>
    </row>
    <row r="86" ht="15.75" customHeight="1">
      <c r="A86" s="1" t="str">
        <f t="shared" si="1"/>
        <v>Limited Mini SuperMotoDavid Ralls</v>
      </c>
      <c r="E86" s="1">
        <f t="shared" si="2"/>
        <v>4</v>
      </c>
    </row>
    <row r="87" ht="15.75" customHeight="1">
      <c r="A87" s="1" t="str">
        <f t="shared" si="1"/>
        <v>Novice AsphaltDylan Warner</v>
      </c>
      <c r="E87" s="1">
        <f t="shared" si="2"/>
        <v>1</v>
      </c>
    </row>
    <row r="88" ht="15.75" customHeight="1">
      <c r="A88" s="1" t="str">
        <f t="shared" si="1"/>
        <v>Novice AsphaltThomas Ridder</v>
      </c>
      <c r="E88" s="1">
        <f t="shared" si="2"/>
        <v>2</v>
      </c>
    </row>
    <row r="89" ht="15.75" customHeight="1">
      <c r="A89" s="1" t="str">
        <f t="shared" si="1"/>
        <v>Novice AsphaltDonald Rothfuss</v>
      </c>
      <c r="E89" s="1">
        <f t="shared" si="2"/>
        <v>3</v>
      </c>
    </row>
    <row r="90" ht="15.75" customHeight="1">
      <c r="A90" s="1" t="str">
        <f t="shared" si="1"/>
        <v>Novice AsphaltAlex Strand</v>
      </c>
      <c r="E90" s="1">
        <f t="shared" si="2"/>
        <v>4</v>
      </c>
    </row>
    <row r="91" ht="15.75" customHeight="1">
      <c r="A91" s="1" t="str">
        <f t="shared" si="1"/>
        <v>Novice AsphaltChris Cramer</v>
      </c>
      <c r="E91" s="1">
        <f t="shared" si="2"/>
        <v>5</v>
      </c>
    </row>
    <row r="92" ht="15.75" customHeight="1">
      <c r="A92" s="1" t="str">
        <f t="shared" si="1"/>
        <v>Novice AsphaltZach Barclay</v>
      </c>
      <c r="E92" s="1">
        <f t="shared" si="2"/>
        <v>6</v>
      </c>
    </row>
    <row r="93" ht="15.75" customHeight="1">
      <c r="A93" s="1" t="str">
        <f t="shared" si="1"/>
        <v>Novice AsphaltRiley Rothfuss</v>
      </c>
      <c r="E93" s="1">
        <f t="shared" si="2"/>
        <v>7</v>
      </c>
    </row>
    <row r="94" ht="15.75" customHeight="1">
      <c r="A94" s="1" t="str">
        <f t="shared" si="1"/>
        <v>Novice AsphaltRobert Nolan</v>
      </c>
      <c r="E94" s="1">
        <f t="shared" si="2"/>
        <v>8</v>
      </c>
    </row>
    <row r="95" ht="15.75" customHeight="1">
      <c r="A95" s="1" t="str">
        <f t="shared" si="1"/>
        <v>Novice AsphaltJordan Pay</v>
      </c>
      <c r="E95" s="1">
        <f t="shared" si="2"/>
        <v>9</v>
      </c>
    </row>
    <row r="96" ht="15.75" customHeight="1">
      <c r="A96" s="1" t="str">
        <f t="shared" si="1"/>
        <v>Novice AsphaltChayla Wagner</v>
      </c>
      <c r="E96" s="1">
        <f t="shared" si="2"/>
        <v>10</v>
      </c>
    </row>
    <row r="97" ht="15.75" customHeight="1">
      <c r="A97" s="1" t="str">
        <f t="shared" si="1"/>
        <v>Novice AsphaltLuke Noury</v>
      </c>
      <c r="E97" s="1">
        <f t="shared" si="2"/>
        <v>11</v>
      </c>
    </row>
    <row r="98" ht="15.75" customHeight="1">
      <c r="A98" s="1" t="str">
        <f t="shared" si="1"/>
        <v>Novice AsphaltPaul Vu</v>
      </c>
      <c r="E98" s="1">
        <f t="shared" si="2"/>
        <v>12</v>
      </c>
    </row>
    <row r="99" ht="15.75" customHeight="1">
      <c r="A99" s="1" t="str">
        <f t="shared" si="1"/>
        <v>Novice AsphaltGreg Hebard</v>
      </c>
      <c r="E99" s="1">
        <f t="shared" si="2"/>
        <v>12</v>
      </c>
    </row>
    <row r="100" ht="15.75" customHeight="1">
      <c r="A100" s="1" t="str">
        <f t="shared" si="1"/>
        <v>Novice AsphaltNicolas Potter</v>
      </c>
      <c r="E100" s="1">
        <f t="shared" si="2"/>
        <v>14</v>
      </c>
    </row>
    <row r="101" ht="15.75" customHeight="1">
      <c r="A101" s="1" t="str">
        <f t="shared" si="1"/>
        <v>Novice AsphaltMatt Welch</v>
      </c>
      <c r="E101" s="1">
        <f t="shared" si="2"/>
        <v>15</v>
      </c>
    </row>
    <row r="102" ht="15.75" customHeight="1">
      <c r="A102" s="1" t="str">
        <f t="shared" si="1"/>
        <v>Novice AsphaltTanner Gold</v>
      </c>
      <c r="E102" s="1">
        <f t="shared" si="2"/>
        <v>16</v>
      </c>
    </row>
    <row r="103" ht="15.75" customHeight="1">
      <c r="A103" s="1" t="str">
        <f t="shared" si="1"/>
        <v>Novice AsphaltChase Harkleroad</v>
      </c>
      <c r="E103" s="1">
        <f t="shared" si="2"/>
        <v>17</v>
      </c>
    </row>
    <row r="104" ht="15.75" customHeight="1">
      <c r="A104" s="1" t="str">
        <f t="shared" si="1"/>
        <v>Novice AsphaltAustin Rich</v>
      </c>
      <c r="E104" s="1">
        <f t="shared" si="2"/>
        <v>18</v>
      </c>
    </row>
    <row r="105" ht="15.75" customHeight="1">
      <c r="A105" s="1" t="str">
        <f t="shared" si="1"/>
        <v>Novice AsphaltSynnove Dominguez</v>
      </c>
      <c r="E105" s="1">
        <f t="shared" si="2"/>
        <v>19</v>
      </c>
    </row>
    <row r="106" ht="15.75" customHeight="1">
      <c r="A106" s="1" t="str">
        <f t="shared" si="1"/>
        <v>Novice SuperMotoDylan Warner</v>
      </c>
      <c r="E106" s="1">
        <f t="shared" si="2"/>
        <v>1</v>
      </c>
    </row>
    <row r="107" ht="15.75" customHeight="1">
      <c r="A107" s="1" t="str">
        <f t="shared" si="1"/>
        <v>Novice SuperMotoAlex Strand</v>
      </c>
      <c r="E107" s="1">
        <f t="shared" si="2"/>
        <v>2</v>
      </c>
    </row>
    <row r="108" ht="15.75" customHeight="1">
      <c r="A108" s="1" t="str">
        <f t="shared" si="1"/>
        <v>Novice SuperMotoThomas Ridder</v>
      </c>
      <c r="E108" s="1">
        <f t="shared" si="2"/>
        <v>3</v>
      </c>
    </row>
    <row r="109" ht="15.75" customHeight="1">
      <c r="A109" s="1" t="str">
        <f t="shared" si="1"/>
        <v>Novice SuperMotoZach Barclay</v>
      </c>
      <c r="E109" s="1">
        <f t="shared" si="2"/>
        <v>4</v>
      </c>
    </row>
    <row r="110" ht="15.75" customHeight="1">
      <c r="A110" s="1" t="str">
        <f t="shared" si="1"/>
        <v>Novice SuperMotoRobert Nolan</v>
      </c>
      <c r="E110" s="1">
        <f t="shared" si="2"/>
        <v>5</v>
      </c>
    </row>
    <row r="111" ht="15.75" customHeight="1">
      <c r="A111" s="1" t="str">
        <f t="shared" si="1"/>
        <v>Novice SuperMotoChayla Wagner</v>
      </c>
      <c r="E111" s="1">
        <f t="shared" si="2"/>
        <v>6</v>
      </c>
    </row>
    <row r="112" ht="15.75" customHeight="1">
      <c r="A112" s="1" t="str">
        <f t="shared" si="1"/>
        <v>Novice SuperMotoMatt Welch</v>
      </c>
      <c r="E112" s="1">
        <f t="shared" si="2"/>
        <v>7</v>
      </c>
    </row>
    <row r="113" ht="15.75" customHeight="1">
      <c r="A113" s="1" t="str">
        <f t="shared" si="1"/>
        <v>Novice SuperMotoLuke Noury</v>
      </c>
      <c r="E113" s="1">
        <f t="shared" si="2"/>
        <v>8</v>
      </c>
    </row>
    <row r="114" ht="15.75" customHeight="1">
      <c r="A114" s="1" t="str">
        <f t="shared" si="1"/>
        <v>Novice SuperMotoTanner Gold</v>
      </c>
      <c r="E114" s="1">
        <f t="shared" si="2"/>
        <v>9</v>
      </c>
    </row>
    <row r="115" ht="15.75" customHeight="1">
      <c r="A115" s="1" t="str">
        <f t="shared" si="1"/>
        <v>Novice SuperMotoChris Cramer</v>
      </c>
      <c r="E115" s="1">
        <f t="shared" si="2"/>
        <v>10</v>
      </c>
    </row>
    <row r="116" ht="15.75" customHeight="1">
      <c r="A116" s="1" t="str">
        <f t="shared" si="1"/>
        <v>Novice SuperMotoDaen Paepke</v>
      </c>
      <c r="E116" s="1">
        <f t="shared" si="2"/>
        <v>11</v>
      </c>
    </row>
    <row r="117" ht="15.75" customHeight="1">
      <c r="A117" s="1" t="str">
        <f t="shared" si="1"/>
        <v>Unlimited Mini AsphaltDaen Paepke</v>
      </c>
      <c r="E117" s="1">
        <f t="shared" si="2"/>
        <v>1</v>
      </c>
    </row>
    <row r="118" ht="15.75" customHeight="1">
      <c r="A118" s="1" t="str">
        <f t="shared" si="1"/>
        <v>Unlimited Mini AsphaltMatthew Abbey</v>
      </c>
      <c r="E118" s="1">
        <f t="shared" si="2"/>
        <v>2</v>
      </c>
    </row>
    <row r="119" ht="15.75" customHeight="1">
      <c r="A119" s="1" t="str">
        <f t="shared" si="1"/>
        <v>Unlimited Mini AsphaltDylan Warner</v>
      </c>
      <c r="E119" s="1">
        <f t="shared" si="2"/>
        <v>3</v>
      </c>
    </row>
    <row r="120" ht="15.75" customHeight="1">
      <c r="A120" s="1" t="str">
        <f t="shared" si="1"/>
        <v>Unlimited Mini AsphaltKevin Wood</v>
      </c>
      <c r="E120" s="1">
        <f t="shared" si="2"/>
        <v>4</v>
      </c>
    </row>
    <row r="121" ht="15.75" customHeight="1">
      <c r="A121" s="1" t="str">
        <f t="shared" si="1"/>
        <v>Unlimited Mini AsphaltDavid Nielsen</v>
      </c>
      <c r="E121" s="1">
        <f t="shared" si="2"/>
        <v>5</v>
      </c>
    </row>
    <row r="122" ht="15.75" customHeight="1">
      <c r="A122" s="1" t="str">
        <f t="shared" si="1"/>
        <v>Unlimited Mini AsphaltTimothy Nielsen</v>
      </c>
      <c r="E122" s="1">
        <f t="shared" si="2"/>
        <v>6</v>
      </c>
    </row>
    <row r="123" ht="15.75" customHeight="1">
      <c r="A123" s="1" t="str">
        <f t="shared" si="1"/>
        <v>Unlimited Mini AsphaltRick Engstrom</v>
      </c>
      <c r="E123" s="1">
        <f t="shared" si="2"/>
        <v>6</v>
      </c>
    </row>
    <row r="124" ht="15.75" customHeight="1">
      <c r="A124" s="1" t="str">
        <f t="shared" si="1"/>
        <v>Unlimited Mini AsphaltManuel Quintanilla jr</v>
      </c>
      <c r="E124" s="1">
        <f t="shared" si="2"/>
        <v>8</v>
      </c>
    </row>
    <row r="125" ht="15.75" customHeight="1">
      <c r="A125" s="1" t="str">
        <f t="shared" si="1"/>
        <v>Unlimited Mini AsphaltAlex Johnson</v>
      </c>
      <c r="E125" s="1">
        <f t="shared" si="2"/>
        <v>9</v>
      </c>
    </row>
    <row r="126" ht="15.75" customHeight="1">
      <c r="A126" s="1" t="str">
        <f t="shared" si="1"/>
        <v>Unlimited Mini AsphaltDavid Ralls</v>
      </c>
      <c r="E126" s="1">
        <f t="shared" si="2"/>
        <v>10</v>
      </c>
    </row>
    <row r="127" ht="15.75" customHeight="1">
      <c r="A127" s="1" t="str">
        <f t="shared" si="1"/>
        <v>Unlimited Mini SuperMotoDaen Paepke</v>
      </c>
      <c r="E127" s="1">
        <f t="shared" si="2"/>
        <v>1</v>
      </c>
    </row>
    <row r="128" ht="15.75" customHeight="1">
      <c r="A128" s="1" t="str">
        <f t="shared" si="1"/>
        <v>Unlimited Mini SuperMotoDylan Warner</v>
      </c>
      <c r="E128" s="1">
        <f t="shared" si="2"/>
        <v>2</v>
      </c>
    </row>
    <row r="129" ht="15.75" customHeight="1">
      <c r="A129" s="1" t="str">
        <f t="shared" si="1"/>
        <v>Unlimited Mini SuperMotoTimothy Nielsen</v>
      </c>
      <c r="E129" s="1">
        <f t="shared" si="2"/>
        <v>3</v>
      </c>
    </row>
    <row r="130" ht="15.75" customHeight="1">
      <c r="A130" s="1" t="str">
        <f t="shared" si="1"/>
        <v>Unlimited Mini SuperMotoRick Engstrom</v>
      </c>
      <c r="E130" s="1">
        <f t="shared" si="2"/>
        <v>3</v>
      </c>
    </row>
    <row r="131" ht="15.75" customHeight="1">
      <c r="A131" s="1" t="str">
        <f t="shared" si="1"/>
        <v>Unlimited Mini SuperMotoAlex Johnson</v>
      </c>
      <c r="E131" s="1">
        <f t="shared" si="2"/>
        <v>5</v>
      </c>
    </row>
    <row r="132" ht="15.75" customHeight="1">
      <c r="A132" s="1" t="str">
        <f t="shared" si="1"/>
        <v>Unlimited Mini SuperMotoDavid Nielsen</v>
      </c>
      <c r="E132" s="1">
        <f t="shared" si="2"/>
        <v>6</v>
      </c>
    </row>
    <row r="133" ht="15.75" customHeight="1">
      <c r="A133" s="1" t="str">
        <f t="shared" si="1"/>
        <v/>
      </c>
      <c r="E133" s="1" t="str">
        <f t="shared" si="2"/>
        <v/>
      </c>
    </row>
    <row r="134" ht="15.75" customHeight="1">
      <c r="A134" s="1" t="str">
        <f t="shared" si="1"/>
        <v/>
      </c>
      <c r="E134" s="1" t="str">
        <f t="shared" si="2"/>
        <v/>
      </c>
    </row>
    <row r="135" ht="15.75" customHeight="1">
      <c r="A135" s="1" t="str">
        <f t="shared" si="1"/>
        <v/>
      </c>
      <c r="E135" s="1" t="str">
        <f t="shared" si="2"/>
        <v/>
      </c>
    </row>
    <row r="136" ht="15.75" customHeight="1">
      <c r="A136" s="1" t="str">
        <f t="shared" si="1"/>
        <v/>
      </c>
      <c r="E136" s="1" t="str">
        <f t="shared" si="2"/>
        <v/>
      </c>
    </row>
    <row r="137" ht="15.75" customHeight="1">
      <c r="A137" s="1" t="str">
        <f t="shared" si="1"/>
        <v/>
      </c>
      <c r="E137" s="1" t="str">
        <f t="shared" si="2"/>
        <v/>
      </c>
    </row>
    <row r="138" ht="15.75" customHeight="1">
      <c r="A138" s="1" t="str">
        <f t="shared" si="1"/>
        <v/>
      </c>
      <c r="E138" s="1" t="str">
        <f t="shared" si="2"/>
        <v/>
      </c>
    </row>
    <row r="139" ht="15.75" customHeight="1">
      <c r="A139" s="1" t="str">
        <f t="shared" si="1"/>
        <v/>
      </c>
      <c r="E139" s="1" t="str">
        <f t="shared" si="2"/>
        <v/>
      </c>
    </row>
    <row r="140" ht="15.75" customHeight="1">
      <c r="A140" s="1" t="str">
        <f t="shared" si="1"/>
        <v/>
      </c>
      <c r="E140" s="1" t="str">
        <f t="shared" si="2"/>
        <v/>
      </c>
    </row>
    <row r="141" ht="15.75" customHeight="1">
      <c r="A141" s="1" t="str">
        <f t="shared" si="1"/>
        <v/>
      </c>
      <c r="E141" s="1" t="str">
        <f t="shared" si="2"/>
        <v/>
      </c>
    </row>
    <row r="142" ht="15.75" customHeight="1">
      <c r="A142" s="1" t="str">
        <f t="shared" si="1"/>
        <v/>
      </c>
      <c r="E142" s="1" t="str">
        <f t="shared" si="2"/>
        <v/>
      </c>
    </row>
    <row r="143" ht="15.75" customHeight="1">
      <c r="A143" s="1" t="str">
        <f t="shared" si="1"/>
        <v/>
      </c>
      <c r="E143" s="1" t="str">
        <f t="shared" si="2"/>
        <v/>
      </c>
    </row>
    <row r="144" ht="15.75" customHeight="1">
      <c r="A144" s="1" t="str">
        <f t="shared" si="1"/>
        <v/>
      </c>
      <c r="E144" s="1" t="str">
        <f t="shared" si="2"/>
        <v/>
      </c>
    </row>
    <row r="145" ht="15.75" customHeight="1">
      <c r="A145" s="1" t="str">
        <f t="shared" si="1"/>
        <v/>
      </c>
      <c r="E145" s="1" t="str">
        <f t="shared" si="2"/>
        <v/>
      </c>
    </row>
    <row r="146" ht="15.75" customHeight="1">
      <c r="A146" s="1" t="str">
        <f t="shared" si="1"/>
        <v/>
      </c>
      <c r="E146" s="1" t="str">
        <f t="shared" si="2"/>
        <v/>
      </c>
    </row>
    <row r="147" ht="15.75" customHeight="1">
      <c r="A147" s="1" t="str">
        <f t="shared" si="1"/>
        <v/>
      </c>
      <c r="E147" s="1" t="str">
        <f t="shared" si="2"/>
        <v/>
      </c>
    </row>
    <row r="148" ht="15.75" customHeight="1">
      <c r="A148" s="1" t="str">
        <f t="shared" si="1"/>
        <v/>
      </c>
      <c r="E148" s="1" t="str">
        <f t="shared" si="2"/>
        <v/>
      </c>
    </row>
    <row r="149" ht="15.75" customHeight="1">
      <c r="A149" s="1" t="str">
        <f t="shared" si="1"/>
        <v/>
      </c>
      <c r="E149" s="1" t="str">
        <f t="shared" si="2"/>
        <v/>
      </c>
    </row>
    <row r="150" ht="15.75" customHeight="1">
      <c r="A150" s="1" t="str">
        <f t="shared" si="1"/>
        <v/>
      </c>
      <c r="E150" s="1" t="str">
        <f t="shared" si="2"/>
        <v/>
      </c>
    </row>
    <row r="151" ht="15.75" customHeight="1">
      <c r="A151" s="1" t="str">
        <f t="shared" si="1"/>
        <v/>
      </c>
      <c r="E151" s="1" t="str">
        <f t="shared" si="2"/>
        <v/>
      </c>
    </row>
    <row r="152" ht="15.75" customHeight="1">
      <c r="A152" s="1" t="str">
        <f t="shared" si="1"/>
        <v/>
      </c>
      <c r="E152" s="1" t="str">
        <f t="shared" si="2"/>
        <v/>
      </c>
    </row>
    <row r="153" ht="15.75" customHeight="1">
      <c r="A153" s="1" t="str">
        <f t="shared" si="1"/>
        <v/>
      </c>
      <c r="E153" s="1" t="str">
        <f t="shared" si="2"/>
        <v/>
      </c>
    </row>
    <row r="154" ht="15.75" customHeight="1">
      <c r="A154" s="1" t="str">
        <f t="shared" si="1"/>
        <v/>
      </c>
      <c r="E154" s="1" t="str">
        <f t="shared" si="2"/>
        <v/>
      </c>
    </row>
    <row r="155" ht="15.75" customHeight="1">
      <c r="A155" s="1" t="str">
        <f t="shared" si="1"/>
        <v/>
      </c>
      <c r="E155" s="1" t="str">
        <f t="shared" si="2"/>
        <v/>
      </c>
    </row>
    <row r="156" ht="15.75" customHeight="1">
      <c r="A156" s="1" t="str">
        <f t="shared" si="1"/>
        <v/>
      </c>
      <c r="E156" s="1" t="str">
        <f t="shared" si="2"/>
        <v/>
      </c>
    </row>
    <row r="157" ht="15.75" customHeight="1">
      <c r="A157" s="1" t="str">
        <f t="shared" si="1"/>
        <v/>
      </c>
      <c r="E157" s="1" t="str">
        <f t="shared" si="2"/>
        <v/>
      </c>
    </row>
    <row r="158" ht="15.75" customHeight="1">
      <c r="A158" s="1" t="str">
        <f t="shared" si="1"/>
        <v/>
      </c>
      <c r="E158" s="1" t="str">
        <f t="shared" si="2"/>
        <v/>
      </c>
    </row>
    <row r="159" ht="15.75" customHeight="1">
      <c r="A159" s="1" t="str">
        <f t="shared" si="1"/>
        <v/>
      </c>
      <c r="E159" s="1" t="str">
        <f t="shared" si="2"/>
        <v/>
      </c>
    </row>
    <row r="160" ht="15.75" customHeight="1">
      <c r="A160" s="1" t="str">
        <f t="shared" si="1"/>
        <v/>
      </c>
      <c r="E160" s="1" t="str">
        <f t="shared" si="2"/>
        <v/>
      </c>
    </row>
    <row r="161" ht="15.75" customHeight="1">
      <c r="A161" s="1" t="str">
        <f t="shared" si="1"/>
        <v/>
      </c>
      <c r="E161" s="1" t="str">
        <f t="shared" si="2"/>
        <v/>
      </c>
    </row>
    <row r="162" ht="15.75" customHeight="1">
      <c r="A162" s="1" t="str">
        <f t="shared" si="1"/>
        <v/>
      </c>
      <c r="E162" s="1" t="str">
        <f t="shared" si="2"/>
        <v/>
      </c>
    </row>
    <row r="163" ht="15.75" customHeight="1">
      <c r="A163" s="1" t="str">
        <f t="shared" si="1"/>
        <v/>
      </c>
      <c r="E163" s="1" t="str">
        <f t="shared" si="2"/>
        <v/>
      </c>
    </row>
    <row r="164" ht="15.75" customHeight="1">
      <c r="A164" s="1" t="str">
        <f t="shared" si="1"/>
        <v/>
      </c>
      <c r="E164" s="1" t="str">
        <f t="shared" si="2"/>
        <v/>
      </c>
    </row>
    <row r="165" ht="15.75" customHeight="1">
      <c r="A165" s="1" t="str">
        <f t="shared" si="1"/>
        <v/>
      </c>
      <c r="E165" s="1" t="str">
        <f t="shared" si="2"/>
        <v/>
      </c>
    </row>
    <row r="166" ht="15.75" customHeight="1">
      <c r="A166" s="1" t="str">
        <f t="shared" si="1"/>
        <v/>
      </c>
      <c r="E166" s="1" t="str">
        <f t="shared" si="2"/>
        <v/>
      </c>
    </row>
    <row r="167" ht="15.75" customHeight="1">
      <c r="A167" s="1" t="str">
        <f t="shared" si="1"/>
        <v/>
      </c>
      <c r="E167" s="1" t="str">
        <f t="shared" si="2"/>
        <v/>
      </c>
    </row>
    <row r="168" ht="15.75" customHeight="1">
      <c r="A168" s="1" t="str">
        <f t="shared" si="1"/>
        <v/>
      </c>
      <c r="E168" s="1" t="str">
        <f t="shared" si="2"/>
        <v/>
      </c>
    </row>
    <row r="169" ht="15.75" customHeight="1">
      <c r="A169" s="1" t="str">
        <f t="shared" si="1"/>
        <v/>
      </c>
      <c r="E169" s="1" t="str">
        <f t="shared" si="2"/>
        <v/>
      </c>
    </row>
    <row r="170" ht="15.75" customHeight="1">
      <c r="A170" s="1" t="str">
        <f t="shared" si="1"/>
        <v/>
      </c>
      <c r="E170" s="1" t="str">
        <f t="shared" si="2"/>
        <v/>
      </c>
    </row>
    <row r="171" ht="15.75" customHeight="1">
      <c r="A171" s="1" t="str">
        <f t="shared" si="1"/>
        <v/>
      </c>
      <c r="E171" s="1" t="str">
        <f t="shared" si="2"/>
        <v/>
      </c>
    </row>
    <row r="172" ht="15.75" customHeight="1">
      <c r="A172" s="1" t="str">
        <f t="shared" si="1"/>
        <v/>
      </c>
      <c r="E172" s="1" t="str">
        <f t="shared" si="2"/>
        <v/>
      </c>
    </row>
    <row r="173" ht="15.75" customHeight="1">
      <c r="A173" s="1" t="str">
        <f t="shared" si="1"/>
        <v/>
      </c>
      <c r="E173" s="1" t="str">
        <f t="shared" si="2"/>
        <v/>
      </c>
    </row>
    <row r="174" ht="15.75" customHeight="1">
      <c r="A174" s="1" t="str">
        <f t="shared" si="1"/>
        <v/>
      </c>
      <c r="E174" s="1" t="str">
        <f t="shared" si="2"/>
        <v/>
      </c>
    </row>
    <row r="175" ht="15.75" customHeight="1">
      <c r="A175" s="1" t="str">
        <f t="shared" si="1"/>
        <v/>
      </c>
      <c r="E175" s="1" t="str">
        <f t="shared" si="2"/>
        <v/>
      </c>
    </row>
    <row r="176" ht="15.75" customHeight="1">
      <c r="A176" s="1" t="str">
        <f t="shared" si="1"/>
        <v/>
      </c>
      <c r="E176" s="1" t="str">
        <f t="shared" si="2"/>
        <v/>
      </c>
    </row>
    <row r="177" ht="15.75" customHeight="1">
      <c r="A177" s="1" t="str">
        <f t="shared" si="1"/>
        <v/>
      </c>
      <c r="E177" s="1" t="str">
        <f t="shared" si="2"/>
        <v/>
      </c>
    </row>
    <row r="178" ht="15.75" customHeight="1">
      <c r="A178" s="1" t="str">
        <f t="shared" si="1"/>
        <v/>
      </c>
      <c r="E178" s="1" t="str">
        <f t="shared" si="2"/>
        <v/>
      </c>
    </row>
    <row r="179" ht="15.75" customHeight="1">
      <c r="A179" s="1" t="str">
        <f t="shared" si="1"/>
        <v/>
      </c>
      <c r="E179" s="1" t="str">
        <f t="shared" si="2"/>
        <v/>
      </c>
    </row>
    <row r="180" ht="15.75" customHeight="1">
      <c r="A180" s="1" t="str">
        <f t="shared" si="1"/>
        <v/>
      </c>
      <c r="E180" s="1" t="str">
        <f t="shared" si="2"/>
        <v/>
      </c>
    </row>
    <row r="181" ht="15.75" customHeight="1">
      <c r="A181" s="1" t="str">
        <f t="shared" si="1"/>
        <v/>
      </c>
      <c r="E181" s="1" t="str">
        <f t="shared" si="2"/>
        <v/>
      </c>
    </row>
    <row r="182" ht="15.75" customHeight="1">
      <c r="A182" s="1" t="str">
        <f t="shared" si="1"/>
        <v/>
      </c>
      <c r="E182" s="1" t="str">
        <f t="shared" si="2"/>
        <v/>
      </c>
    </row>
    <row r="183" ht="15.75" customHeight="1">
      <c r="A183" s="1" t="str">
        <f t="shared" si="1"/>
        <v/>
      </c>
      <c r="E183" s="1" t="str">
        <f t="shared" si="2"/>
        <v/>
      </c>
    </row>
    <row r="184" ht="15.75" customHeight="1">
      <c r="A184" s="1" t="str">
        <f t="shared" si="1"/>
        <v/>
      </c>
      <c r="E184" s="1" t="str">
        <f t="shared" si="2"/>
        <v/>
      </c>
    </row>
    <row r="185" ht="15.75" customHeight="1">
      <c r="A185" s="1" t="str">
        <f t="shared" si="1"/>
        <v/>
      </c>
      <c r="E185" s="1" t="str">
        <f t="shared" si="2"/>
        <v/>
      </c>
    </row>
    <row r="186" ht="15.75" customHeight="1">
      <c r="A186" s="1" t="str">
        <f t="shared" si="1"/>
        <v/>
      </c>
      <c r="E186" s="1" t="str">
        <f t="shared" si="2"/>
        <v/>
      </c>
    </row>
    <row r="187" ht="15.75" customHeight="1">
      <c r="A187" s="1" t="str">
        <f t="shared" si="1"/>
        <v/>
      </c>
      <c r="E187" s="1" t="str">
        <f t="shared" si="2"/>
        <v/>
      </c>
    </row>
    <row r="188" ht="15.75" customHeight="1">
      <c r="A188" s="1" t="str">
        <f t="shared" si="1"/>
        <v/>
      </c>
      <c r="E188" s="1" t="str">
        <f t="shared" si="2"/>
        <v/>
      </c>
    </row>
    <row r="189" ht="15.75" customHeight="1">
      <c r="A189" s="1" t="str">
        <f t="shared" si="1"/>
        <v/>
      </c>
      <c r="E189" s="1" t="str">
        <f t="shared" si="2"/>
        <v/>
      </c>
    </row>
    <row r="190" ht="15.75" customHeight="1">
      <c r="A190" s="1" t="str">
        <f t="shared" si="1"/>
        <v/>
      </c>
      <c r="E190" s="1" t="str">
        <f t="shared" si="2"/>
        <v/>
      </c>
    </row>
    <row r="191" ht="15.75" customHeight="1">
      <c r="A191" s="1" t="str">
        <f t="shared" si="1"/>
        <v/>
      </c>
      <c r="E191" s="1" t="str">
        <f t="shared" si="2"/>
        <v/>
      </c>
    </row>
    <row r="192" ht="15.75" customHeight="1">
      <c r="A192" s="1" t="str">
        <f t="shared" si="1"/>
        <v/>
      </c>
      <c r="E192" s="1" t="str">
        <f t="shared" si="2"/>
        <v/>
      </c>
    </row>
    <row r="193" ht="15.75" customHeight="1">
      <c r="A193" s="1" t="str">
        <f t="shared" si="1"/>
        <v/>
      </c>
      <c r="E193" s="1" t="str">
        <f t="shared" si="2"/>
        <v/>
      </c>
    </row>
    <row r="194" ht="15.75" customHeight="1">
      <c r="A194" s="1" t="str">
        <f t="shared" si="1"/>
        <v/>
      </c>
      <c r="E194" s="1" t="str">
        <f t="shared" si="2"/>
        <v/>
      </c>
    </row>
    <row r="195" ht="15.75" customHeight="1">
      <c r="A195" s="1" t="str">
        <f t="shared" si="1"/>
        <v/>
      </c>
      <c r="E195" s="1" t="str">
        <f t="shared" si="2"/>
        <v/>
      </c>
    </row>
    <row r="196" ht="15.75" customHeight="1">
      <c r="A196" s="1" t="str">
        <f t="shared" si="1"/>
        <v/>
      </c>
      <c r="E196" s="1" t="str">
        <f t="shared" si="2"/>
        <v/>
      </c>
    </row>
    <row r="197" ht="15.75" customHeight="1">
      <c r="A197" s="1" t="str">
        <f t="shared" si="1"/>
        <v/>
      </c>
      <c r="E197" s="1" t="str">
        <f t="shared" si="2"/>
        <v/>
      </c>
    </row>
    <row r="198" ht="15.75" customHeight="1">
      <c r="A198" s="1" t="str">
        <f t="shared" si="1"/>
        <v/>
      </c>
      <c r="E198" s="1" t="str">
        <f t="shared" si="2"/>
        <v/>
      </c>
    </row>
    <row r="199" ht="15.75" customHeight="1">
      <c r="A199" s="1" t="str">
        <f t="shared" si="1"/>
        <v/>
      </c>
      <c r="E199" s="1" t="str">
        <f t="shared" si="2"/>
        <v/>
      </c>
    </row>
    <row r="200" ht="15.75" customHeight="1">
      <c r="A200" s="1" t="str">
        <f t="shared" si="1"/>
        <v/>
      </c>
      <c r="E200" s="1" t="str">
        <f t="shared" si="2"/>
        <v/>
      </c>
    </row>
    <row r="201" ht="15.75" customHeight="1">
      <c r="A201" s="1" t="str">
        <f t="shared" si="1"/>
        <v/>
      </c>
      <c r="E201" s="1" t="str">
        <f t="shared" si="2"/>
        <v/>
      </c>
    </row>
    <row r="202" ht="15.75" customHeight="1">
      <c r="A202" s="1" t="str">
        <f t="shared" si="1"/>
        <v/>
      </c>
      <c r="E202" s="1" t="str">
        <f t="shared" si="2"/>
        <v/>
      </c>
    </row>
    <row r="203" ht="15.75" customHeight="1">
      <c r="A203" s="1" t="str">
        <f t="shared" si="1"/>
        <v/>
      </c>
      <c r="E203" s="1" t="str">
        <f t="shared" si="2"/>
        <v/>
      </c>
    </row>
    <row r="204" ht="15.75" customHeight="1">
      <c r="A204" s="1" t="str">
        <f t="shared" si="1"/>
        <v/>
      </c>
      <c r="E204" s="1" t="str">
        <f t="shared" si="2"/>
        <v/>
      </c>
    </row>
    <row r="205" ht="15.75" customHeight="1">
      <c r="A205" s="1" t="str">
        <f t="shared" si="1"/>
        <v/>
      </c>
      <c r="E205" s="1" t="str">
        <f t="shared" si="2"/>
        <v/>
      </c>
    </row>
    <row r="206" ht="15.75" customHeight="1">
      <c r="A206" s="1" t="str">
        <f t="shared" si="1"/>
        <v/>
      </c>
      <c r="E206" s="1" t="str">
        <f t="shared" si="2"/>
        <v/>
      </c>
    </row>
    <row r="207" ht="15.75" customHeight="1">
      <c r="A207" s="1" t="str">
        <f t="shared" si="1"/>
        <v/>
      </c>
      <c r="E207" s="1" t="str">
        <f t="shared" si="2"/>
        <v/>
      </c>
    </row>
    <row r="208" ht="15.75" customHeight="1">
      <c r="A208" s="1" t="str">
        <f t="shared" si="1"/>
        <v/>
      </c>
      <c r="E208" s="1" t="str">
        <f t="shared" si="2"/>
        <v/>
      </c>
    </row>
    <row r="209" ht="15.75" customHeight="1">
      <c r="A209" s="1" t="str">
        <f t="shared" si="1"/>
        <v/>
      </c>
      <c r="E209" s="1" t="str">
        <f t="shared" si="2"/>
        <v/>
      </c>
    </row>
    <row r="210" ht="15.75" customHeight="1">
      <c r="A210" s="1" t="str">
        <f t="shared" si="1"/>
        <v/>
      </c>
      <c r="E210" s="1" t="str">
        <f t="shared" si="2"/>
        <v/>
      </c>
    </row>
    <row r="211" ht="15.75" customHeight="1">
      <c r="A211" s="1" t="str">
        <f t="shared" si="1"/>
        <v/>
      </c>
      <c r="E211" s="1" t="str">
        <f t="shared" si="2"/>
        <v/>
      </c>
    </row>
    <row r="212" ht="15.75" customHeight="1">
      <c r="A212" s="1" t="str">
        <f t="shared" si="1"/>
        <v/>
      </c>
      <c r="E212" s="1" t="str">
        <f t="shared" si="2"/>
        <v/>
      </c>
    </row>
    <row r="213" ht="15.75" customHeight="1">
      <c r="A213" s="1" t="str">
        <f t="shared" si="1"/>
        <v/>
      </c>
      <c r="E213" s="1" t="str">
        <f t="shared" si="2"/>
        <v/>
      </c>
    </row>
    <row r="214" ht="15.75" customHeight="1">
      <c r="A214" s="1" t="str">
        <f t="shared" si="1"/>
        <v/>
      </c>
      <c r="E214" s="1" t="str">
        <f t="shared" si="2"/>
        <v/>
      </c>
    </row>
    <row r="215" ht="15.75" customHeight="1">
      <c r="A215" s="1" t="str">
        <f t="shared" si="1"/>
        <v/>
      </c>
      <c r="E215" s="1" t="str">
        <f t="shared" si="2"/>
        <v/>
      </c>
    </row>
    <row r="216" ht="15.75" customHeight="1">
      <c r="A216" s="1" t="str">
        <f t="shared" si="1"/>
        <v/>
      </c>
      <c r="E216" s="1" t="str">
        <f t="shared" si="2"/>
        <v/>
      </c>
    </row>
    <row r="217" ht="15.75" customHeight="1">
      <c r="A217" s="1" t="str">
        <f t="shared" si="1"/>
        <v/>
      </c>
      <c r="E217" s="1" t="str">
        <f t="shared" si="2"/>
        <v/>
      </c>
    </row>
    <row r="218" ht="15.75" customHeight="1">
      <c r="A218" s="1" t="str">
        <f t="shared" si="1"/>
        <v/>
      </c>
      <c r="E218" s="1" t="str">
        <f t="shared" si="2"/>
        <v/>
      </c>
    </row>
    <row r="219" ht="15.75" customHeight="1">
      <c r="A219" s="1" t="str">
        <f t="shared" si="1"/>
        <v/>
      </c>
      <c r="E219" s="1" t="str">
        <f t="shared" si="2"/>
        <v/>
      </c>
    </row>
    <row r="220" ht="15.75" customHeight="1">
      <c r="A220" s="1" t="str">
        <f t="shared" si="1"/>
        <v/>
      </c>
      <c r="E220" s="1" t="str">
        <f t="shared" si="2"/>
        <v/>
      </c>
    </row>
    <row r="221" ht="15.75" customHeight="1">
      <c r="A221" s="1" t="str">
        <f t="shared" si="1"/>
        <v/>
      </c>
      <c r="E221" s="1" t="str">
        <f t="shared" si="2"/>
        <v/>
      </c>
    </row>
    <row r="222" ht="15.75" customHeight="1">
      <c r="A222" s="1" t="str">
        <f t="shared" si="1"/>
        <v/>
      </c>
      <c r="E222" s="1" t="str">
        <f t="shared" si="2"/>
        <v/>
      </c>
    </row>
    <row r="223" ht="15.75" customHeight="1">
      <c r="A223" s="1" t="str">
        <f t="shared" si="1"/>
        <v/>
      </c>
      <c r="E223" s="1" t="str">
        <f t="shared" si="2"/>
        <v/>
      </c>
    </row>
    <row r="224" ht="15.75" customHeight="1">
      <c r="A224" s="1" t="str">
        <f t="shared" si="1"/>
        <v/>
      </c>
      <c r="E224" s="1" t="str">
        <f t="shared" si="2"/>
        <v/>
      </c>
    </row>
    <row r="225" ht="15.75" customHeight="1">
      <c r="A225" s="1" t="str">
        <f t="shared" si="1"/>
        <v/>
      </c>
      <c r="E225" s="1" t="str">
        <f t="shared" si="2"/>
        <v/>
      </c>
    </row>
    <row r="226" ht="15.75" customHeight="1">
      <c r="A226" s="1" t="str">
        <f t="shared" si="1"/>
        <v/>
      </c>
      <c r="E226" s="1" t="str">
        <f t="shared" si="2"/>
        <v/>
      </c>
    </row>
    <row r="227" ht="15.75" customHeight="1">
      <c r="A227" s="1" t="str">
        <f t="shared" si="1"/>
        <v/>
      </c>
      <c r="E227" s="1" t="str">
        <f t="shared" si="2"/>
        <v/>
      </c>
    </row>
    <row r="228" ht="15.75" customHeight="1">
      <c r="A228" s="1" t="str">
        <f t="shared" si="1"/>
        <v/>
      </c>
      <c r="E228" s="1" t="str">
        <f t="shared" si="2"/>
        <v/>
      </c>
    </row>
    <row r="229" ht="15.75" customHeight="1">
      <c r="A229" s="1" t="str">
        <f t="shared" si="1"/>
        <v/>
      </c>
      <c r="E229" s="1" t="str">
        <f t="shared" si="2"/>
        <v/>
      </c>
    </row>
    <row r="230" ht="15.75" customHeight="1">
      <c r="A230" s="1" t="str">
        <f t="shared" si="1"/>
        <v/>
      </c>
      <c r="E230" s="1" t="str">
        <f t="shared" si="2"/>
        <v/>
      </c>
    </row>
    <row r="231" ht="15.75" customHeight="1">
      <c r="A231" s="1" t="str">
        <f t="shared" si="1"/>
        <v/>
      </c>
      <c r="E231" s="1" t="str">
        <f t="shared" si="2"/>
        <v/>
      </c>
    </row>
    <row r="232" ht="15.75" customHeight="1">
      <c r="A232" s="1" t="str">
        <f t="shared" si="1"/>
        <v/>
      </c>
      <c r="E232" s="1" t="str">
        <f t="shared" si="2"/>
        <v/>
      </c>
    </row>
    <row r="233" ht="15.75" customHeight="1">
      <c r="A233" s="1" t="str">
        <f t="shared" si="1"/>
        <v/>
      </c>
      <c r="E233" s="1" t="str">
        <f t="shared" si="2"/>
        <v/>
      </c>
    </row>
    <row r="234" ht="15.75" customHeight="1">
      <c r="A234" s="1" t="str">
        <f t="shared" si="1"/>
        <v/>
      </c>
      <c r="E234" s="1" t="str">
        <f t="shared" si="2"/>
        <v/>
      </c>
    </row>
    <row r="235" ht="15.75" customHeight="1">
      <c r="A235" s="1" t="str">
        <f t="shared" si="1"/>
        <v/>
      </c>
      <c r="E235" s="1" t="str">
        <f t="shared" si="2"/>
        <v/>
      </c>
    </row>
    <row r="236" ht="15.75" customHeight="1">
      <c r="A236" s="1" t="str">
        <f t="shared" si="1"/>
        <v/>
      </c>
      <c r="E236" s="1" t="str">
        <f t="shared" si="2"/>
        <v/>
      </c>
    </row>
    <row r="237" ht="15.75" customHeight="1">
      <c r="A237" s="1" t="str">
        <f t="shared" si="1"/>
        <v/>
      </c>
      <c r="E237" s="1" t="str">
        <f t="shared" si="2"/>
        <v/>
      </c>
    </row>
    <row r="238" ht="15.75" customHeight="1">
      <c r="A238" s="1" t="str">
        <f t="shared" si="1"/>
        <v/>
      </c>
      <c r="E238" s="1" t="str">
        <f t="shared" si="2"/>
        <v/>
      </c>
    </row>
    <row r="239" ht="15.75" customHeight="1">
      <c r="A239" s="1" t="str">
        <f t="shared" si="1"/>
        <v/>
      </c>
      <c r="E239" s="1" t="str">
        <f t="shared" si="2"/>
        <v/>
      </c>
    </row>
    <row r="240" ht="15.75" customHeight="1">
      <c r="A240" s="1" t="str">
        <f t="shared" si="1"/>
        <v/>
      </c>
      <c r="E240" s="1" t="str">
        <f t="shared" si="2"/>
        <v/>
      </c>
    </row>
    <row r="241" ht="15.75" customHeight="1">
      <c r="A241" s="1" t="str">
        <f t="shared" si="1"/>
        <v/>
      </c>
      <c r="E241" s="1" t="str">
        <f t="shared" si="2"/>
        <v/>
      </c>
    </row>
    <row r="242" ht="15.75" customHeight="1">
      <c r="A242" s="1" t="str">
        <f t="shared" si="1"/>
        <v/>
      </c>
      <c r="E242" s="1" t="str">
        <f t="shared" si="2"/>
        <v/>
      </c>
    </row>
    <row r="243" ht="15.75" customHeight="1">
      <c r="A243" s="1" t="str">
        <f t="shared" si="1"/>
        <v/>
      </c>
      <c r="E243" s="1" t="str">
        <f t="shared" si="2"/>
        <v/>
      </c>
    </row>
    <row r="244" ht="15.75" customHeight="1">
      <c r="A244" s="1" t="str">
        <f t="shared" si="1"/>
        <v/>
      </c>
      <c r="E244" s="1" t="str">
        <f t="shared" si="2"/>
        <v/>
      </c>
    </row>
    <row r="245" ht="15.75" customHeight="1">
      <c r="A245" s="1" t="str">
        <f t="shared" si="1"/>
        <v/>
      </c>
      <c r="E245" s="1" t="str">
        <f t="shared" si="2"/>
        <v/>
      </c>
    </row>
    <row r="246" ht="15.75" customHeight="1">
      <c r="A246" s="1" t="str">
        <f t="shared" si="1"/>
        <v/>
      </c>
      <c r="E246" s="1" t="str">
        <f t="shared" si="2"/>
        <v/>
      </c>
    </row>
    <row r="247" ht="15.75" customHeight="1">
      <c r="A247" s="1" t="str">
        <f t="shared" si="1"/>
        <v/>
      </c>
      <c r="E247" s="1" t="str">
        <f t="shared" si="2"/>
        <v/>
      </c>
    </row>
    <row r="248" ht="15.75" customHeight="1">
      <c r="A248" s="1" t="str">
        <f t="shared" si="1"/>
        <v/>
      </c>
      <c r="E248" s="1" t="str">
        <f t="shared" si="2"/>
        <v/>
      </c>
    </row>
    <row r="249" ht="15.75" customHeight="1">
      <c r="A249" s="1" t="str">
        <f t="shared" si="1"/>
        <v/>
      </c>
      <c r="E249" s="1" t="str">
        <f t="shared" si="2"/>
        <v/>
      </c>
    </row>
    <row r="250" ht="15.75" customHeight="1">
      <c r="A250" s="1" t="str">
        <f t="shared" si="1"/>
        <v/>
      </c>
      <c r="E250" s="1" t="str">
        <f t="shared" si="2"/>
        <v/>
      </c>
    </row>
    <row r="251" ht="15.75" customHeight="1">
      <c r="A251" s="1" t="str">
        <f t="shared" si="1"/>
        <v/>
      </c>
      <c r="E251" s="1" t="str">
        <f t="shared" si="2"/>
        <v/>
      </c>
    </row>
    <row r="252" ht="15.75" customHeight="1">
      <c r="A252" s="1" t="str">
        <f t="shared" si="1"/>
        <v/>
      </c>
      <c r="E252" s="1" t="str">
        <f t="shared" si="2"/>
        <v/>
      </c>
    </row>
    <row r="253" ht="15.75" customHeight="1">
      <c r="A253" s="1" t="str">
        <f t="shared" si="1"/>
        <v/>
      </c>
      <c r="E253" s="1" t="str">
        <f t="shared" si="2"/>
        <v/>
      </c>
    </row>
    <row r="254" ht="15.75" customHeight="1">
      <c r="A254" s="1" t="str">
        <f t="shared" si="1"/>
        <v/>
      </c>
      <c r="E254" s="1" t="str">
        <f t="shared" si="2"/>
        <v/>
      </c>
    </row>
    <row r="255" ht="15.75" customHeight="1">
      <c r="A255" s="1" t="str">
        <f t="shared" si="1"/>
        <v/>
      </c>
      <c r="E255" s="1" t="str">
        <f t="shared" si="2"/>
        <v/>
      </c>
    </row>
    <row r="256" ht="15.75" customHeight="1">
      <c r="A256" s="1" t="str">
        <f t="shared" si="1"/>
        <v/>
      </c>
      <c r="E256" s="1" t="str">
        <f t="shared" si="2"/>
        <v/>
      </c>
    </row>
    <row r="257" ht="15.75" customHeight="1">
      <c r="A257" s="1" t="str">
        <f t="shared" si="1"/>
        <v/>
      </c>
      <c r="E257" s="1" t="str">
        <f t="shared" si="2"/>
        <v/>
      </c>
    </row>
    <row r="258" ht="15.75" customHeight="1">
      <c r="A258" s="1" t="str">
        <f t="shared" si="1"/>
        <v/>
      </c>
      <c r="E258" s="1" t="str">
        <f t="shared" si="2"/>
        <v/>
      </c>
    </row>
    <row r="259" ht="15.75" customHeight="1">
      <c r="A259" s="1" t="str">
        <f t="shared" si="1"/>
        <v/>
      </c>
      <c r="E259" s="1" t="str">
        <f t="shared" si="2"/>
        <v/>
      </c>
    </row>
    <row r="260" ht="15.75" customHeight="1">
      <c r="A260" s="1" t="str">
        <f t="shared" si="1"/>
        <v/>
      </c>
      <c r="E260" s="1" t="str">
        <f t="shared" si="2"/>
        <v/>
      </c>
    </row>
    <row r="261" ht="15.75" customHeight="1">
      <c r="A261" s="1" t="str">
        <f t="shared" si="1"/>
        <v/>
      </c>
      <c r="E261" s="1" t="str">
        <f t="shared" si="2"/>
        <v/>
      </c>
    </row>
    <row r="262" ht="15.75" customHeight="1">
      <c r="A262" s="1" t="str">
        <f t="shared" si="1"/>
        <v/>
      </c>
      <c r="E262" s="1" t="str">
        <f t="shared" si="2"/>
        <v/>
      </c>
    </row>
    <row r="263" ht="15.75" customHeight="1">
      <c r="A263" s="1" t="str">
        <f t="shared" si="1"/>
        <v/>
      </c>
      <c r="E263" s="1" t="str">
        <f t="shared" si="2"/>
        <v/>
      </c>
    </row>
    <row r="264" ht="15.75" customHeight="1">
      <c r="A264" s="1" t="str">
        <f t="shared" si="1"/>
        <v/>
      </c>
      <c r="E264" s="1" t="str">
        <f t="shared" si="2"/>
        <v/>
      </c>
    </row>
    <row r="265" ht="15.75" customHeight="1">
      <c r="A265" s="1" t="str">
        <f t="shared" si="1"/>
        <v/>
      </c>
      <c r="E265" s="1" t="str">
        <f t="shared" si="2"/>
        <v/>
      </c>
    </row>
    <row r="266" ht="15.75" customHeight="1">
      <c r="A266" s="1" t="str">
        <f t="shared" si="1"/>
        <v/>
      </c>
      <c r="E266" s="1" t="str">
        <f t="shared" si="2"/>
        <v/>
      </c>
    </row>
    <row r="267" ht="15.75" customHeight="1">
      <c r="A267" s="1" t="str">
        <f t="shared" si="1"/>
        <v/>
      </c>
      <c r="E267" s="1" t="str">
        <f t="shared" si="2"/>
        <v/>
      </c>
    </row>
    <row r="268" ht="15.75" customHeight="1">
      <c r="A268" s="1" t="str">
        <f t="shared" si="1"/>
        <v/>
      </c>
      <c r="E268" s="1" t="str">
        <f t="shared" si="2"/>
        <v/>
      </c>
    </row>
    <row r="269" ht="15.75" customHeight="1">
      <c r="A269" s="1" t="str">
        <f t="shared" si="1"/>
        <v/>
      </c>
      <c r="E269" s="1" t="str">
        <f t="shared" si="2"/>
        <v/>
      </c>
    </row>
    <row r="270" ht="15.75" customHeight="1">
      <c r="A270" s="1" t="str">
        <f t="shared" si="1"/>
        <v/>
      </c>
      <c r="E270" s="1" t="str">
        <f t="shared" si="2"/>
        <v/>
      </c>
    </row>
    <row r="271" ht="15.75" customHeight="1">
      <c r="A271" s="1" t="str">
        <f t="shared" si="1"/>
        <v/>
      </c>
      <c r="E271" s="1" t="str">
        <f t="shared" si="2"/>
        <v/>
      </c>
    </row>
    <row r="272" ht="15.75" customHeight="1">
      <c r="A272" s="1" t="str">
        <f t="shared" si="1"/>
        <v/>
      </c>
      <c r="E272" s="1" t="str">
        <f t="shared" si="2"/>
        <v/>
      </c>
    </row>
    <row r="273" ht="15.75" customHeight="1">
      <c r="A273" s="1" t="str">
        <f t="shared" si="1"/>
        <v/>
      </c>
      <c r="E273" s="1" t="str">
        <f t="shared" si="2"/>
        <v/>
      </c>
    </row>
    <row r="274" ht="15.75" customHeight="1">
      <c r="A274" s="1" t="str">
        <f t="shared" si="1"/>
        <v/>
      </c>
      <c r="E274" s="1" t="str">
        <f t="shared" si="2"/>
        <v/>
      </c>
    </row>
    <row r="275" ht="15.75" customHeight="1">
      <c r="A275" s="1" t="str">
        <f t="shared" si="1"/>
        <v/>
      </c>
      <c r="E275" s="1" t="str">
        <f t="shared" si="2"/>
        <v/>
      </c>
    </row>
    <row r="276" ht="15.75" customHeight="1">
      <c r="A276" s="1" t="str">
        <f t="shared" si="1"/>
        <v/>
      </c>
      <c r="E276" s="1" t="str">
        <f t="shared" si="2"/>
        <v/>
      </c>
    </row>
    <row r="277" ht="15.75" customHeight="1">
      <c r="A277" s="1" t="str">
        <f t="shared" si="1"/>
        <v/>
      </c>
      <c r="E277" s="1" t="str">
        <f t="shared" si="2"/>
        <v/>
      </c>
    </row>
    <row r="278" ht="15.75" customHeight="1">
      <c r="A278" s="1" t="str">
        <f t="shared" si="1"/>
        <v/>
      </c>
      <c r="E278" s="1" t="str">
        <f t="shared" si="2"/>
        <v/>
      </c>
    </row>
    <row r="279" ht="15.75" customHeight="1">
      <c r="A279" s="1" t="str">
        <f t="shared" si="1"/>
        <v/>
      </c>
      <c r="E279" s="1" t="str">
        <f t="shared" si="2"/>
        <v/>
      </c>
    </row>
    <row r="280" ht="15.75" customHeight="1">
      <c r="A280" s="1" t="str">
        <f t="shared" si="1"/>
        <v/>
      </c>
      <c r="E280" s="1" t="str">
        <f t="shared" si="2"/>
        <v/>
      </c>
    </row>
    <row r="281" ht="15.75" customHeight="1">
      <c r="A281" s="1" t="str">
        <f t="shared" si="1"/>
        <v/>
      </c>
      <c r="E281" s="1" t="str">
        <f t="shared" si="2"/>
        <v/>
      </c>
    </row>
    <row r="282" ht="15.75" customHeight="1">
      <c r="A282" s="1" t="str">
        <f t="shared" si="1"/>
        <v/>
      </c>
      <c r="E282" s="1" t="str">
        <f t="shared" si="2"/>
        <v/>
      </c>
    </row>
    <row r="283" ht="15.75" customHeight="1">
      <c r="A283" s="1" t="str">
        <f t="shared" si="1"/>
        <v/>
      </c>
      <c r="E283" s="1" t="str">
        <f t="shared" si="2"/>
        <v/>
      </c>
    </row>
    <row r="284" ht="15.75" customHeight="1">
      <c r="A284" s="1" t="str">
        <f t="shared" si="1"/>
        <v/>
      </c>
      <c r="E284" s="1" t="str">
        <f t="shared" si="2"/>
        <v/>
      </c>
    </row>
    <row r="285" ht="15.75" customHeight="1">
      <c r="A285" s="1" t="str">
        <f t="shared" si="1"/>
        <v/>
      </c>
      <c r="E285" s="1" t="str">
        <f t="shared" si="2"/>
        <v/>
      </c>
    </row>
    <row r="286" ht="15.75" customHeight="1">
      <c r="A286" s="1" t="str">
        <f t="shared" si="1"/>
        <v/>
      </c>
      <c r="E286" s="1" t="str">
        <f t="shared" si="2"/>
        <v/>
      </c>
    </row>
    <row r="287" ht="15.75" customHeight="1">
      <c r="A287" s="1" t="str">
        <f t="shared" si="1"/>
        <v/>
      </c>
      <c r="E287" s="1" t="str">
        <f t="shared" si="2"/>
        <v/>
      </c>
    </row>
    <row r="288" ht="15.75" customHeight="1">
      <c r="A288" s="1" t="str">
        <f t="shared" si="1"/>
        <v/>
      </c>
      <c r="E288" s="1" t="str">
        <f t="shared" si="2"/>
        <v/>
      </c>
    </row>
    <row r="289" ht="15.75" customHeight="1">
      <c r="A289" s="1" t="str">
        <f t="shared" si="1"/>
        <v/>
      </c>
      <c r="E289" s="1" t="str">
        <f t="shared" si="2"/>
        <v/>
      </c>
    </row>
    <row r="290" ht="15.75" customHeight="1">
      <c r="A290" s="1" t="str">
        <f t="shared" si="1"/>
        <v/>
      </c>
      <c r="E290" s="1" t="str">
        <f t="shared" si="2"/>
        <v/>
      </c>
    </row>
    <row r="291" ht="15.75" customHeight="1">
      <c r="A291" s="1" t="str">
        <f t="shared" si="1"/>
        <v/>
      </c>
      <c r="E291" s="1" t="str">
        <f t="shared" si="2"/>
        <v/>
      </c>
    </row>
    <row r="292" ht="15.75" customHeight="1">
      <c r="A292" s="1" t="str">
        <f t="shared" si="1"/>
        <v/>
      </c>
      <c r="E292" s="1" t="str">
        <f t="shared" si="2"/>
        <v/>
      </c>
    </row>
    <row r="293" ht="15.75" customHeight="1">
      <c r="A293" s="1" t="str">
        <f t="shared" si="1"/>
        <v/>
      </c>
      <c r="E293" s="1" t="str">
        <f t="shared" si="2"/>
        <v/>
      </c>
    </row>
    <row r="294" ht="15.75" customHeight="1">
      <c r="A294" s="1" t="str">
        <f t="shared" si="1"/>
        <v/>
      </c>
      <c r="E294" s="1" t="str">
        <f t="shared" si="2"/>
        <v/>
      </c>
    </row>
    <row r="295" ht="15.75" customHeight="1">
      <c r="A295" s="1" t="str">
        <f t="shared" si="1"/>
        <v/>
      </c>
      <c r="E295" s="1" t="str">
        <f t="shared" si="2"/>
        <v/>
      </c>
    </row>
    <row r="296" ht="15.75" customHeight="1">
      <c r="A296" s="1" t="str">
        <f t="shared" si="1"/>
        <v/>
      </c>
      <c r="E296" s="1" t="str">
        <f t="shared" si="2"/>
        <v/>
      </c>
    </row>
    <row r="297" ht="15.75" customHeight="1">
      <c r="A297" s="1" t="str">
        <f t="shared" si="1"/>
        <v/>
      </c>
      <c r="E297" s="1" t="str">
        <f t="shared" si="2"/>
        <v/>
      </c>
    </row>
    <row r="298" ht="15.75" customHeight="1">
      <c r="A298" s="1" t="str">
        <f t="shared" si="1"/>
        <v/>
      </c>
      <c r="E298" s="1" t="str">
        <f t="shared" si="2"/>
        <v/>
      </c>
    </row>
    <row r="299" ht="15.75" customHeight="1">
      <c r="A299" s="1" t="str">
        <f t="shared" si="1"/>
        <v/>
      </c>
      <c r="E299" s="1" t="str">
        <f t="shared" si="2"/>
        <v/>
      </c>
    </row>
    <row r="300" ht="15.75" customHeight="1">
      <c r="A300" s="1" t="str">
        <f t="shared" si="1"/>
        <v/>
      </c>
      <c r="E300" s="1" t="str">
        <f t="shared" si="2"/>
        <v/>
      </c>
    </row>
    <row r="301" ht="15.75" customHeight="1">
      <c r="A301" s="1" t="str">
        <f t="shared" si="1"/>
        <v/>
      </c>
      <c r="E301" s="1" t="str">
        <f t="shared" si="2"/>
        <v/>
      </c>
    </row>
    <row r="302" ht="15.75" customHeight="1">
      <c r="A302" s="1" t="str">
        <f t="shared" si="1"/>
        <v/>
      </c>
      <c r="E302" s="1" t="str">
        <f t="shared" si="2"/>
        <v/>
      </c>
    </row>
    <row r="303" ht="15.75" customHeight="1">
      <c r="A303" s="1" t="str">
        <f t="shared" si="1"/>
        <v/>
      </c>
      <c r="E303" s="1" t="str">
        <f t="shared" si="2"/>
        <v/>
      </c>
    </row>
    <row r="304" ht="15.75" customHeight="1">
      <c r="A304" s="1" t="str">
        <f t="shared" si="1"/>
        <v/>
      </c>
      <c r="E304" s="1" t="str">
        <f t="shared" si="2"/>
        <v/>
      </c>
    </row>
    <row r="305" ht="15.75" customHeight="1">
      <c r="A305" s="1" t="str">
        <f t="shared" si="1"/>
        <v/>
      </c>
      <c r="E305" s="1" t="str">
        <f t="shared" si="2"/>
        <v/>
      </c>
    </row>
    <row r="306" ht="15.75" customHeight="1">
      <c r="A306" s="1" t="str">
        <f t="shared" si="1"/>
        <v/>
      </c>
      <c r="E306" s="1" t="str">
        <f t="shared" si="2"/>
        <v/>
      </c>
    </row>
    <row r="307" ht="15.75" customHeight="1">
      <c r="A307" s="1" t="str">
        <f t="shared" si="1"/>
        <v/>
      </c>
      <c r="E307" s="1" t="str">
        <f t="shared" si="2"/>
        <v/>
      </c>
    </row>
    <row r="308" ht="15.75" customHeight="1">
      <c r="A308" s="1" t="str">
        <f t="shared" si="1"/>
        <v/>
      </c>
      <c r="E308" s="1" t="str">
        <f t="shared" si="2"/>
        <v/>
      </c>
    </row>
    <row r="309" ht="15.75" customHeight="1">
      <c r="A309" s="1" t="str">
        <f t="shared" si="1"/>
        <v/>
      </c>
      <c r="E309" s="1" t="str">
        <f t="shared" si="2"/>
        <v/>
      </c>
    </row>
    <row r="310" ht="15.75" customHeight="1">
      <c r="A310" s="1" t="str">
        <f t="shared" si="1"/>
        <v/>
      </c>
      <c r="E310" s="1" t="str">
        <f t="shared" si="2"/>
        <v/>
      </c>
    </row>
    <row r="311" ht="15.75" customHeight="1">
      <c r="A311" s="1" t="str">
        <f t="shared" si="1"/>
        <v/>
      </c>
      <c r="E311" s="1" t="str">
        <f t="shared" si="2"/>
        <v/>
      </c>
    </row>
    <row r="312" ht="15.75" customHeight="1">
      <c r="A312" s="1" t="str">
        <f t="shared" si="1"/>
        <v/>
      </c>
      <c r="E312" s="1" t="str">
        <f t="shared" si="2"/>
        <v/>
      </c>
    </row>
    <row r="313" ht="15.75" customHeight="1">
      <c r="A313" s="1" t="str">
        <f t="shared" si="1"/>
        <v/>
      </c>
      <c r="E313" s="1" t="str">
        <f t="shared" si="2"/>
        <v/>
      </c>
    </row>
    <row r="314" ht="15.75" customHeight="1">
      <c r="A314" s="1" t="str">
        <f t="shared" si="1"/>
        <v/>
      </c>
      <c r="E314" s="1" t="str">
        <f t="shared" si="2"/>
        <v/>
      </c>
    </row>
    <row r="315" ht="15.75" customHeight="1">
      <c r="A315" s="1" t="str">
        <f t="shared" si="1"/>
        <v/>
      </c>
      <c r="E315" s="1" t="str">
        <f t="shared" si="2"/>
        <v/>
      </c>
    </row>
    <row r="316" ht="15.75" customHeight="1">
      <c r="A316" s="1" t="str">
        <f t="shared" si="1"/>
        <v/>
      </c>
      <c r="E316" s="1" t="str">
        <f t="shared" si="2"/>
        <v/>
      </c>
    </row>
    <row r="317" ht="15.75" customHeight="1">
      <c r="A317" s="1" t="str">
        <f t="shared" si="1"/>
        <v/>
      </c>
      <c r="E317" s="1" t="str">
        <f t="shared" si="2"/>
        <v/>
      </c>
    </row>
    <row r="318" ht="15.75" customHeight="1">
      <c r="A318" s="1" t="str">
        <f t="shared" si="1"/>
        <v/>
      </c>
      <c r="E318" s="1" t="str">
        <f t="shared" si="2"/>
        <v/>
      </c>
    </row>
    <row r="319" ht="15.75" customHeight="1">
      <c r="A319" s="1" t="str">
        <f t="shared" si="1"/>
        <v/>
      </c>
      <c r="E319" s="1" t="str">
        <f t="shared" si="2"/>
        <v/>
      </c>
    </row>
    <row r="320" ht="15.75" customHeight="1">
      <c r="A320" s="1" t="str">
        <f t="shared" si="1"/>
        <v/>
      </c>
      <c r="E320" s="1" t="str">
        <f t="shared" si="2"/>
        <v/>
      </c>
    </row>
    <row r="321" ht="15.75" customHeight="1">
      <c r="A321" s="1" t="str">
        <f t="shared" si="1"/>
        <v/>
      </c>
      <c r="E321" s="1" t="str">
        <f t="shared" si="2"/>
        <v/>
      </c>
    </row>
    <row r="322" ht="15.75" customHeight="1">
      <c r="A322" s="1" t="str">
        <f t="shared" si="1"/>
        <v/>
      </c>
      <c r="E322" s="1" t="str">
        <f t="shared" si="2"/>
        <v/>
      </c>
    </row>
    <row r="323" ht="15.75" customHeight="1">
      <c r="A323" s="1" t="str">
        <f t="shared" si="1"/>
        <v/>
      </c>
      <c r="E323" s="1" t="str">
        <f t="shared" si="2"/>
        <v/>
      </c>
    </row>
    <row r="324" ht="15.75" customHeight="1">
      <c r="A324" s="1" t="str">
        <f t="shared" si="1"/>
        <v/>
      </c>
      <c r="E324" s="1" t="str">
        <f t="shared" si="2"/>
        <v/>
      </c>
    </row>
    <row r="325" ht="15.75" customHeight="1">
      <c r="A325" s="1" t="str">
        <f t="shared" si="1"/>
        <v/>
      </c>
      <c r="E325" s="1" t="str">
        <f t="shared" si="2"/>
        <v/>
      </c>
    </row>
    <row r="326" ht="15.75" customHeight="1">
      <c r="A326" s="1" t="str">
        <f t="shared" si="1"/>
        <v/>
      </c>
      <c r="E326" s="1" t="str">
        <f t="shared" si="2"/>
        <v/>
      </c>
    </row>
    <row r="327" ht="15.75" customHeight="1">
      <c r="A327" s="1" t="str">
        <f t="shared" si="1"/>
        <v/>
      </c>
      <c r="E327" s="1" t="str">
        <f t="shared" si="2"/>
        <v/>
      </c>
    </row>
    <row r="328" ht="15.75" customHeight="1">
      <c r="A328" s="1" t="str">
        <f t="shared" si="1"/>
        <v/>
      </c>
      <c r="E328" s="1" t="str">
        <f t="shared" si="2"/>
        <v/>
      </c>
    </row>
    <row r="329" ht="15.75" customHeight="1">
      <c r="A329" s="1" t="str">
        <f t="shared" si="1"/>
        <v/>
      </c>
      <c r="E329" s="1" t="str">
        <f t="shared" si="2"/>
        <v/>
      </c>
    </row>
    <row r="330" ht="15.75" customHeight="1">
      <c r="A330" s="1" t="str">
        <f t="shared" si="1"/>
        <v/>
      </c>
      <c r="E330" s="1" t="str">
        <f t="shared" si="2"/>
        <v/>
      </c>
    </row>
    <row r="331" ht="15.75" customHeight="1">
      <c r="A331" s="1" t="str">
        <f t="shared" si="1"/>
        <v/>
      </c>
      <c r="E331" s="1" t="str">
        <f t="shared" si="2"/>
        <v/>
      </c>
    </row>
    <row r="332" ht="15.75" customHeight="1">
      <c r="A332" s="1" t="str">
        <f t="shared" si="1"/>
        <v/>
      </c>
      <c r="E332" s="1" t="str">
        <f t="shared" si="2"/>
        <v/>
      </c>
    </row>
    <row r="333" ht="15.75" customHeight="1">
      <c r="A333" s="1" t="str">
        <f t="shared" si="1"/>
        <v/>
      </c>
      <c r="E333" s="1" t="str">
        <f t="shared" si="2"/>
        <v/>
      </c>
    </row>
    <row r="334" ht="15.75" customHeight="1">
      <c r="A334" s="1" t="str">
        <f t="shared" si="1"/>
        <v/>
      </c>
      <c r="E334" s="1" t="str">
        <f t="shared" si="2"/>
        <v/>
      </c>
    </row>
    <row r="335" ht="15.75" customHeight="1">
      <c r="A335" s="1" t="str">
        <f t="shared" si="1"/>
        <v/>
      </c>
      <c r="E335" s="1" t="str">
        <f t="shared" si="2"/>
        <v/>
      </c>
    </row>
    <row r="336" ht="15.75" customHeight="1">
      <c r="A336" s="1" t="str">
        <f t="shared" si="1"/>
        <v/>
      </c>
      <c r="E336" s="1" t="str">
        <f t="shared" si="2"/>
        <v/>
      </c>
    </row>
    <row r="337" ht="15.75" customHeight="1">
      <c r="A337" s="1" t="str">
        <f t="shared" si="1"/>
        <v/>
      </c>
      <c r="E337" s="1" t="str">
        <f t="shared" si="2"/>
        <v/>
      </c>
    </row>
    <row r="338" ht="15.75" customHeight="1">
      <c r="A338" s="1" t="str">
        <f t="shared" si="1"/>
        <v/>
      </c>
      <c r="E338" s="1" t="str">
        <f t="shared" si="2"/>
        <v/>
      </c>
    </row>
    <row r="339" ht="15.75" customHeight="1">
      <c r="A339" s="1" t="str">
        <f t="shared" si="1"/>
        <v/>
      </c>
      <c r="E339" s="1" t="str">
        <f t="shared" si="2"/>
        <v/>
      </c>
    </row>
    <row r="340" ht="15.75" customHeight="1">
      <c r="A340" s="1" t="str">
        <f t="shared" si="1"/>
        <v/>
      </c>
      <c r="E340" s="1" t="str">
        <f t="shared" si="2"/>
        <v/>
      </c>
    </row>
    <row r="341" ht="15.75" customHeight="1">
      <c r="A341" s="1" t="str">
        <f t="shared" si="1"/>
        <v/>
      </c>
      <c r="E341" s="1" t="str">
        <f t="shared" si="2"/>
        <v/>
      </c>
    </row>
    <row r="342" ht="15.75" customHeight="1">
      <c r="A342" s="1" t="str">
        <f t="shared" si="1"/>
        <v/>
      </c>
      <c r="E342" s="1" t="str">
        <f t="shared" si="2"/>
        <v/>
      </c>
    </row>
    <row r="343" ht="15.75" customHeight="1">
      <c r="A343" s="1" t="str">
        <f t="shared" si="1"/>
        <v/>
      </c>
      <c r="E343" s="1" t="str">
        <f t="shared" si="2"/>
        <v/>
      </c>
    </row>
    <row r="344" ht="15.75" customHeight="1">
      <c r="A344" s="1" t="str">
        <f t="shared" si="1"/>
        <v/>
      </c>
      <c r="E344" s="1" t="str">
        <f t="shared" si="2"/>
        <v/>
      </c>
    </row>
    <row r="345" ht="15.75" customHeight="1">
      <c r="A345" s="1" t="str">
        <f t="shared" si="1"/>
        <v/>
      </c>
      <c r="E345" s="1" t="str">
        <f t="shared" si="2"/>
        <v/>
      </c>
    </row>
    <row r="346" ht="15.75" customHeight="1">
      <c r="A346" s="1" t="str">
        <f t="shared" si="1"/>
        <v/>
      </c>
      <c r="E346" s="1" t="str">
        <f t="shared" si="2"/>
        <v/>
      </c>
    </row>
    <row r="347" ht="15.75" customHeight="1">
      <c r="A347" s="1" t="str">
        <f t="shared" si="1"/>
        <v/>
      </c>
      <c r="E347" s="1" t="str">
        <f t="shared" si="2"/>
        <v/>
      </c>
    </row>
    <row r="348" ht="15.75" customHeight="1">
      <c r="A348" s="1" t="str">
        <f t="shared" si="1"/>
        <v/>
      </c>
      <c r="E348" s="1" t="str">
        <f t="shared" si="2"/>
        <v/>
      </c>
    </row>
    <row r="349" ht="15.75" customHeight="1">
      <c r="A349" s="1" t="str">
        <f t="shared" si="1"/>
        <v/>
      </c>
      <c r="E349" s="1" t="str">
        <f t="shared" si="2"/>
        <v/>
      </c>
    </row>
    <row r="350" ht="15.75" customHeight="1">
      <c r="A350" s="1" t="str">
        <f t="shared" si="1"/>
        <v/>
      </c>
      <c r="E350" s="1" t="str">
        <f t="shared" si="2"/>
        <v/>
      </c>
    </row>
    <row r="351" ht="15.75" customHeight="1">
      <c r="A351" s="1" t="str">
        <f t="shared" si="1"/>
        <v/>
      </c>
      <c r="E351" s="1" t="str">
        <f t="shared" si="2"/>
        <v/>
      </c>
    </row>
    <row r="352" ht="15.75" customHeight="1">
      <c r="A352" s="1" t="str">
        <f t="shared" si="1"/>
        <v/>
      </c>
      <c r="E352" s="1" t="str">
        <f t="shared" si="2"/>
        <v/>
      </c>
    </row>
    <row r="353" ht="15.75" customHeight="1">
      <c r="A353" s="1" t="str">
        <f t="shared" si="1"/>
        <v/>
      </c>
      <c r="E353" s="1" t="str">
        <f t="shared" si="2"/>
        <v/>
      </c>
    </row>
    <row r="354" ht="15.75" customHeight="1">
      <c r="A354" s="1" t="str">
        <f t="shared" si="1"/>
        <v/>
      </c>
      <c r="E354" s="1" t="str">
        <f t="shared" si="2"/>
        <v/>
      </c>
    </row>
    <row r="355" ht="15.75" customHeight="1">
      <c r="A355" s="1" t="str">
        <f t="shared" si="1"/>
        <v/>
      </c>
      <c r="E355" s="1" t="str">
        <f t="shared" si="2"/>
        <v/>
      </c>
    </row>
    <row r="356" ht="15.75" customHeight="1">
      <c r="A356" s="1" t="str">
        <f t="shared" si="1"/>
        <v/>
      </c>
      <c r="E356" s="1" t="str">
        <f t="shared" si="2"/>
        <v/>
      </c>
    </row>
    <row r="357" ht="15.75" customHeight="1">
      <c r="A357" s="1" t="str">
        <f t="shared" si="1"/>
        <v/>
      </c>
      <c r="E357" s="1" t="str">
        <f t="shared" si="2"/>
        <v/>
      </c>
    </row>
    <row r="358" ht="15.75" customHeight="1">
      <c r="A358" s="1" t="str">
        <f t="shared" si="1"/>
        <v/>
      </c>
      <c r="E358" s="1" t="str">
        <f t="shared" si="2"/>
        <v/>
      </c>
    </row>
    <row r="359" ht="15.75" customHeight="1">
      <c r="A359" s="1" t="str">
        <f t="shared" si="1"/>
        <v/>
      </c>
      <c r="E359" s="1" t="str">
        <f t="shared" si="2"/>
        <v/>
      </c>
    </row>
    <row r="360" ht="15.75" customHeight="1">
      <c r="A360" s="1" t="str">
        <f t="shared" si="1"/>
        <v/>
      </c>
      <c r="E360" s="1" t="str">
        <f t="shared" si="2"/>
        <v/>
      </c>
    </row>
    <row r="361" ht="15.75" customHeight="1">
      <c r="A361" s="1" t="str">
        <f t="shared" si="1"/>
        <v/>
      </c>
      <c r="E361" s="1" t="str">
        <f t="shared" si="2"/>
        <v/>
      </c>
    </row>
    <row r="362" ht="15.75" customHeight="1">
      <c r="A362" s="1" t="str">
        <f t="shared" si="1"/>
        <v/>
      </c>
      <c r="E362" s="1" t="str">
        <f t="shared" si="2"/>
        <v/>
      </c>
    </row>
    <row r="363" ht="15.75" customHeight="1">
      <c r="A363" s="1" t="str">
        <f t="shared" si="1"/>
        <v/>
      </c>
      <c r="E363" s="1" t="str">
        <f t="shared" si="2"/>
        <v/>
      </c>
    </row>
    <row r="364" ht="15.75" customHeight="1">
      <c r="A364" s="1" t="str">
        <f t="shared" si="1"/>
        <v/>
      </c>
      <c r="E364" s="1" t="str">
        <f t="shared" si="2"/>
        <v/>
      </c>
    </row>
    <row r="365" ht="15.75" customHeight="1">
      <c r="A365" s="1" t="str">
        <f t="shared" si="1"/>
        <v/>
      </c>
      <c r="E365" s="1" t="str">
        <f t="shared" si="2"/>
        <v/>
      </c>
    </row>
    <row r="366" ht="15.75" customHeight="1">
      <c r="A366" s="1" t="str">
        <f t="shared" si="1"/>
        <v/>
      </c>
      <c r="E366" s="1" t="str">
        <f t="shared" si="2"/>
        <v/>
      </c>
    </row>
    <row r="367" ht="15.75" customHeight="1">
      <c r="A367" s="1" t="str">
        <f t="shared" si="1"/>
        <v/>
      </c>
      <c r="E367" s="1" t="str">
        <f t="shared" si="2"/>
        <v/>
      </c>
    </row>
    <row r="368" ht="15.75" customHeight="1">
      <c r="A368" s="1" t="str">
        <f t="shared" si="1"/>
        <v/>
      </c>
      <c r="E368" s="1" t="str">
        <f t="shared" si="2"/>
        <v/>
      </c>
    </row>
    <row r="369" ht="15.75" customHeight="1">
      <c r="A369" s="1" t="str">
        <f t="shared" si="1"/>
        <v/>
      </c>
      <c r="E369" s="1" t="str">
        <f t="shared" si="2"/>
        <v/>
      </c>
    </row>
    <row r="370" ht="15.75" customHeight="1">
      <c r="A370" s="1" t="str">
        <f t="shared" si="1"/>
        <v/>
      </c>
      <c r="E370" s="1" t="str">
        <f t="shared" si="2"/>
        <v/>
      </c>
    </row>
    <row r="371" ht="15.75" customHeight="1">
      <c r="A371" s="1" t="str">
        <f t="shared" si="1"/>
        <v/>
      </c>
      <c r="E371" s="1" t="str">
        <f t="shared" si="2"/>
        <v/>
      </c>
    </row>
    <row r="372" ht="15.75" customHeight="1">
      <c r="A372" s="1" t="str">
        <f t="shared" si="1"/>
        <v/>
      </c>
      <c r="E372" s="1" t="str">
        <f t="shared" si="2"/>
        <v/>
      </c>
    </row>
    <row r="373" ht="15.75" customHeight="1">
      <c r="A373" s="1" t="str">
        <f t="shared" si="1"/>
        <v/>
      </c>
      <c r="E373" s="1" t="str">
        <f t="shared" si="2"/>
        <v/>
      </c>
    </row>
    <row r="374" ht="15.75" customHeight="1">
      <c r="A374" s="1" t="str">
        <f t="shared" si="1"/>
        <v/>
      </c>
      <c r="E374" s="1" t="str">
        <f t="shared" si="2"/>
        <v/>
      </c>
    </row>
    <row r="375" ht="15.75" customHeight="1">
      <c r="A375" s="1" t="str">
        <f t="shared" si="1"/>
        <v/>
      </c>
      <c r="E375" s="1" t="str">
        <f t="shared" si="2"/>
        <v/>
      </c>
    </row>
    <row r="376" ht="15.75" customHeight="1">
      <c r="A376" s="1" t="str">
        <f t="shared" si="1"/>
        <v/>
      </c>
      <c r="E376" s="1" t="str">
        <f t="shared" si="2"/>
        <v/>
      </c>
    </row>
    <row r="377" ht="15.75" customHeight="1">
      <c r="A377" s="1" t="str">
        <f t="shared" si="1"/>
        <v/>
      </c>
      <c r="E377" s="1" t="str">
        <f t="shared" si="2"/>
        <v/>
      </c>
    </row>
    <row r="378" ht="15.75" customHeight="1">
      <c r="A378" s="1" t="str">
        <f t="shared" si="1"/>
        <v/>
      </c>
      <c r="E378" s="1" t="str">
        <f t="shared" si="2"/>
        <v/>
      </c>
    </row>
    <row r="379" ht="15.75" customHeight="1">
      <c r="A379" s="1" t="str">
        <f t="shared" si="1"/>
        <v/>
      </c>
      <c r="E379" s="1" t="str">
        <f t="shared" si="2"/>
        <v/>
      </c>
    </row>
    <row r="380" ht="15.75" customHeight="1">
      <c r="A380" s="1" t="str">
        <f t="shared" si="1"/>
        <v/>
      </c>
      <c r="E380" s="1" t="str">
        <f t="shared" si="2"/>
        <v/>
      </c>
    </row>
    <row r="381" ht="15.75" customHeight="1">
      <c r="A381" s="1" t="str">
        <f t="shared" si="1"/>
        <v/>
      </c>
      <c r="E381" s="1" t="str">
        <f t="shared" si="2"/>
        <v/>
      </c>
    </row>
    <row r="382" ht="15.75" customHeight="1">
      <c r="A382" s="1" t="str">
        <f t="shared" si="1"/>
        <v/>
      </c>
      <c r="E382" s="1" t="str">
        <f t="shared" si="2"/>
        <v/>
      </c>
    </row>
    <row r="383" ht="15.75" customHeight="1">
      <c r="A383" s="1" t="str">
        <f t="shared" si="1"/>
        <v/>
      </c>
      <c r="E383" s="1" t="str">
        <f t="shared" si="2"/>
        <v/>
      </c>
    </row>
    <row r="384" ht="15.75" customHeight="1">
      <c r="A384" s="1" t="str">
        <f t="shared" si="1"/>
        <v/>
      </c>
      <c r="E384" s="1" t="str">
        <f t="shared" si="2"/>
        <v/>
      </c>
    </row>
    <row r="385" ht="15.75" customHeight="1">
      <c r="A385" s="1" t="str">
        <f t="shared" si="1"/>
        <v/>
      </c>
      <c r="E385" s="1" t="str">
        <f t="shared" si="2"/>
        <v/>
      </c>
    </row>
    <row r="386" ht="15.75" customHeight="1">
      <c r="A386" s="1" t="str">
        <f t="shared" si="1"/>
        <v/>
      </c>
      <c r="E386" s="1" t="str">
        <f t="shared" si="2"/>
        <v/>
      </c>
    </row>
    <row r="387" ht="15.75" customHeight="1">
      <c r="A387" s="1" t="str">
        <f t="shared" si="1"/>
        <v/>
      </c>
      <c r="E387" s="1" t="str">
        <f t="shared" si="2"/>
        <v/>
      </c>
    </row>
    <row r="388" ht="15.75" customHeight="1">
      <c r="A388" s="1" t="str">
        <f t="shared" si="1"/>
        <v/>
      </c>
      <c r="E388" s="1" t="str">
        <f t="shared" si="2"/>
        <v/>
      </c>
    </row>
    <row r="389" ht="15.75" customHeight="1">
      <c r="A389" s="1" t="str">
        <f t="shared" si="1"/>
        <v/>
      </c>
      <c r="E389" s="1" t="str">
        <f t="shared" si="2"/>
        <v/>
      </c>
    </row>
    <row r="390" ht="15.75" customHeight="1">
      <c r="A390" s="1" t="str">
        <f t="shared" si="1"/>
        <v/>
      </c>
      <c r="E390" s="1" t="str">
        <f t="shared" si="2"/>
        <v/>
      </c>
    </row>
    <row r="391" ht="15.75" customHeight="1">
      <c r="A391" s="1" t="str">
        <f t="shared" si="1"/>
        <v/>
      </c>
      <c r="E391" s="1" t="str">
        <f t="shared" si="2"/>
        <v/>
      </c>
    </row>
    <row r="392" ht="15.75" customHeight="1">
      <c r="A392" s="1" t="str">
        <f t="shared" si="1"/>
        <v/>
      </c>
      <c r="E392" s="1" t="str">
        <f t="shared" si="2"/>
        <v/>
      </c>
    </row>
    <row r="393" ht="15.75" customHeight="1">
      <c r="A393" s="1" t="str">
        <f t="shared" si="1"/>
        <v/>
      </c>
      <c r="E393" s="1" t="str">
        <f t="shared" si="2"/>
        <v/>
      </c>
    </row>
    <row r="394" ht="15.75" customHeight="1">
      <c r="A394" s="1" t="str">
        <f t="shared" si="1"/>
        <v/>
      </c>
      <c r="E394" s="1" t="str">
        <f t="shared" si="2"/>
        <v/>
      </c>
    </row>
    <row r="395" ht="15.75" customHeight="1">
      <c r="A395" s="1" t="str">
        <f t="shared" si="1"/>
        <v/>
      </c>
      <c r="E395" s="1" t="str">
        <f t="shared" si="2"/>
        <v/>
      </c>
    </row>
    <row r="396" ht="15.75" customHeight="1">
      <c r="A396" s="1" t="str">
        <f t="shared" si="1"/>
        <v/>
      </c>
      <c r="E396" s="1" t="str">
        <f t="shared" si="2"/>
        <v/>
      </c>
    </row>
    <row r="397" ht="15.75" customHeight="1">
      <c r="A397" s="1" t="str">
        <f t="shared" si="1"/>
        <v/>
      </c>
      <c r="E397" s="1" t="str">
        <f t="shared" si="2"/>
        <v/>
      </c>
    </row>
    <row r="398" ht="15.75" customHeight="1">
      <c r="A398" s="1" t="str">
        <f t="shared" si="1"/>
        <v/>
      </c>
      <c r="E398" s="1" t="str">
        <f t="shared" si="2"/>
        <v/>
      </c>
    </row>
    <row r="399" ht="15.75" customHeight="1">
      <c r="A399" s="1" t="str">
        <f t="shared" si="1"/>
        <v/>
      </c>
      <c r="E399" s="1" t="str">
        <f t="shared" si="2"/>
        <v/>
      </c>
    </row>
    <row r="400" ht="15.75" customHeight="1">
      <c r="A400" s="1" t="str">
        <f t="shared" si="1"/>
        <v/>
      </c>
      <c r="E400" s="1" t="str">
        <f t="shared" si="2"/>
        <v/>
      </c>
    </row>
    <row r="401" ht="15.75" customHeight="1">
      <c r="A401" s="1" t="str">
        <f t="shared" si="1"/>
        <v/>
      </c>
      <c r="E401" s="1" t="str">
        <f t="shared" si="2"/>
        <v/>
      </c>
    </row>
    <row r="402" ht="15.75" customHeight="1">
      <c r="A402" s="1" t="str">
        <f t="shared" si="1"/>
        <v/>
      </c>
      <c r="E402" s="1" t="str">
        <f t="shared" si="2"/>
        <v/>
      </c>
    </row>
    <row r="403" ht="15.75" customHeight="1">
      <c r="A403" s="1" t="str">
        <f t="shared" si="1"/>
        <v/>
      </c>
      <c r="E403" s="1" t="str">
        <f t="shared" si="2"/>
        <v/>
      </c>
    </row>
    <row r="404" ht="15.75" customHeight="1">
      <c r="A404" s="1" t="str">
        <f t="shared" si="1"/>
        <v/>
      </c>
      <c r="E404" s="1" t="str">
        <f t="shared" si="2"/>
        <v/>
      </c>
    </row>
    <row r="405" ht="15.75" customHeight="1">
      <c r="A405" s="1" t="str">
        <f t="shared" si="1"/>
        <v/>
      </c>
      <c r="E405" s="1" t="str">
        <f t="shared" si="2"/>
        <v/>
      </c>
    </row>
    <row r="406" ht="15.75" customHeight="1">
      <c r="A406" s="1" t="str">
        <f t="shared" si="1"/>
        <v/>
      </c>
      <c r="E406" s="1" t="str">
        <f t="shared" si="2"/>
        <v/>
      </c>
    </row>
    <row r="407" ht="15.75" customHeight="1">
      <c r="A407" s="1" t="str">
        <f t="shared" si="1"/>
        <v/>
      </c>
      <c r="E407" s="1" t="str">
        <f t="shared" si="2"/>
        <v/>
      </c>
    </row>
    <row r="408" ht="15.75" customHeight="1">
      <c r="A408" s="1" t="str">
        <f t="shared" si="1"/>
        <v/>
      </c>
      <c r="E408" s="1" t="str">
        <f t="shared" si="2"/>
        <v/>
      </c>
    </row>
    <row r="409" ht="15.75" customHeight="1">
      <c r="A409" s="1" t="str">
        <f t="shared" si="1"/>
        <v/>
      </c>
      <c r="E409" s="1" t="str">
        <f t="shared" si="2"/>
        <v/>
      </c>
    </row>
    <row r="410" ht="15.75" customHeight="1">
      <c r="A410" s="1" t="str">
        <f t="shared" si="1"/>
        <v/>
      </c>
      <c r="E410" s="1" t="str">
        <f t="shared" si="2"/>
        <v/>
      </c>
    </row>
    <row r="411" ht="15.75" customHeight="1">
      <c r="A411" s="1" t="str">
        <f t="shared" si="1"/>
        <v/>
      </c>
      <c r="E411" s="1" t="str">
        <f t="shared" si="2"/>
        <v/>
      </c>
    </row>
    <row r="412" ht="15.75" customHeight="1">
      <c r="A412" s="1" t="str">
        <f t="shared" si="1"/>
        <v/>
      </c>
      <c r="E412" s="1" t="str">
        <f t="shared" si="2"/>
        <v/>
      </c>
    </row>
    <row r="413" ht="15.75" customHeight="1">
      <c r="A413" s="1" t="str">
        <f t="shared" si="1"/>
        <v/>
      </c>
      <c r="E413" s="1" t="str">
        <f t="shared" si="2"/>
        <v/>
      </c>
    </row>
    <row r="414" ht="15.75" customHeight="1">
      <c r="A414" s="1" t="str">
        <f t="shared" si="1"/>
        <v/>
      </c>
      <c r="E414" s="1" t="str">
        <f t="shared" si="2"/>
        <v/>
      </c>
    </row>
    <row r="415" ht="15.75" customHeight="1">
      <c r="A415" s="1" t="str">
        <f t="shared" si="1"/>
        <v/>
      </c>
      <c r="E415" s="1" t="str">
        <f t="shared" si="2"/>
        <v/>
      </c>
    </row>
    <row r="416" ht="15.75" customHeight="1">
      <c r="A416" s="1" t="str">
        <f t="shared" si="1"/>
        <v/>
      </c>
      <c r="E416" s="1" t="str">
        <f t="shared" si="2"/>
        <v/>
      </c>
    </row>
    <row r="417" ht="15.75" customHeight="1">
      <c r="A417" s="1" t="str">
        <f t="shared" si="1"/>
        <v/>
      </c>
      <c r="E417" s="1" t="str">
        <f t="shared" si="2"/>
        <v/>
      </c>
    </row>
    <row r="418" ht="15.75" customHeight="1">
      <c r="A418" s="1" t="str">
        <f t="shared" si="1"/>
        <v/>
      </c>
      <c r="E418" s="1" t="str">
        <f t="shared" si="2"/>
        <v/>
      </c>
    </row>
    <row r="419" ht="15.75" customHeight="1">
      <c r="A419" s="1" t="str">
        <f t="shared" si="1"/>
        <v/>
      </c>
      <c r="E419" s="1" t="str">
        <f t="shared" si="2"/>
        <v/>
      </c>
    </row>
    <row r="420" ht="15.75" customHeight="1">
      <c r="A420" s="1" t="str">
        <f t="shared" si="1"/>
        <v/>
      </c>
      <c r="E420" s="1" t="str">
        <f t="shared" si="2"/>
        <v/>
      </c>
    </row>
    <row r="421" ht="15.75" customHeight="1">
      <c r="A421" s="1" t="str">
        <f t="shared" si="1"/>
        <v/>
      </c>
      <c r="E421" s="1" t="str">
        <f t="shared" si="2"/>
        <v/>
      </c>
    </row>
    <row r="422" ht="15.75" customHeight="1">
      <c r="A422" s="1" t="str">
        <f t="shared" si="1"/>
        <v/>
      </c>
      <c r="E422" s="1" t="str">
        <f t="shared" si="2"/>
        <v/>
      </c>
    </row>
    <row r="423" ht="15.75" customHeight="1">
      <c r="A423" s="1" t="str">
        <f t="shared" si="1"/>
        <v/>
      </c>
      <c r="E423" s="1" t="str">
        <f t="shared" si="2"/>
        <v/>
      </c>
    </row>
    <row r="424" ht="15.75" customHeight="1">
      <c r="A424" s="1" t="str">
        <f t="shared" si="1"/>
        <v/>
      </c>
      <c r="E424" s="1" t="str">
        <f t="shared" si="2"/>
        <v/>
      </c>
    </row>
    <row r="425" ht="15.75" customHeight="1">
      <c r="A425" s="1" t="str">
        <f t="shared" si="1"/>
        <v/>
      </c>
      <c r="E425" s="1" t="str">
        <f t="shared" si="2"/>
        <v/>
      </c>
    </row>
    <row r="426" ht="15.75" customHeight="1">
      <c r="A426" s="1" t="str">
        <f t="shared" si="1"/>
        <v/>
      </c>
      <c r="E426" s="1" t="str">
        <f t="shared" si="2"/>
        <v/>
      </c>
    </row>
    <row r="427" ht="15.75" customHeight="1">
      <c r="A427" s="1" t="str">
        <f t="shared" si="1"/>
        <v/>
      </c>
      <c r="E427" s="1" t="str">
        <f t="shared" si="2"/>
        <v/>
      </c>
    </row>
    <row r="428" ht="15.75" customHeight="1">
      <c r="A428" s="1" t="str">
        <f t="shared" si="1"/>
        <v/>
      </c>
      <c r="E428" s="1" t="str">
        <f t="shared" si="2"/>
        <v/>
      </c>
    </row>
    <row r="429" ht="15.75" customHeight="1">
      <c r="A429" s="1" t="str">
        <f t="shared" si="1"/>
        <v/>
      </c>
      <c r="E429" s="1" t="str">
        <f t="shared" si="2"/>
        <v/>
      </c>
    </row>
    <row r="430" ht="15.75" customHeight="1">
      <c r="A430" s="1" t="str">
        <f t="shared" si="1"/>
        <v/>
      </c>
      <c r="E430" s="1" t="str">
        <f t="shared" si="2"/>
        <v/>
      </c>
    </row>
    <row r="431" ht="15.75" customHeight="1">
      <c r="A431" s="1" t="str">
        <f t="shared" si="1"/>
        <v/>
      </c>
      <c r="E431" s="1" t="str">
        <f t="shared" si="2"/>
        <v/>
      </c>
    </row>
    <row r="432" ht="15.75" customHeight="1">
      <c r="A432" s="1" t="str">
        <f t="shared" si="1"/>
        <v/>
      </c>
      <c r="E432" s="1" t="str">
        <f t="shared" si="2"/>
        <v/>
      </c>
    </row>
    <row r="433" ht="15.75" customHeight="1">
      <c r="A433" s="1" t="str">
        <f t="shared" si="1"/>
        <v/>
      </c>
      <c r="E433" s="1" t="str">
        <f t="shared" si="2"/>
        <v/>
      </c>
    </row>
    <row r="434" ht="15.75" customHeight="1">
      <c r="A434" s="1" t="str">
        <f t="shared" si="1"/>
        <v/>
      </c>
      <c r="E434" s="1" t="str">
        <f t="shared" si="2"/>
        <v/>
      </c>
    </row>
    <row r="435" ht="15.75" customHeight="1">
      <c r="A435" s="1" t="str">
        <f t="shared" si="1"/>
        <v/>
      </c>
      <c r="E435" s="1" t="str">
        <f t="shared" si="2"/>
        <v/>
      </c>
    </row>
    <row r="436" ht="15.75" customHeight="1">
      <c r="A436" s="1" t="str">
        <f t="shared" si="1"/>
        <v/>
      </c>
      <c r="E436" s="1" t="str">
        <f t="shared" si="2"/>
        <v/>
      </c>
    </row>
    <row r="437" ht="15.75" customHeight="1">
      <c r="A437" s="1" t="str">
        <f t="shared" si="1"/>
        <v/>
      </c>
      <c r="E437" s="1" t="str">
        <f t="shared" si="2"/>
        <v/>
      </c>
    </row>
    <row r="438" ht="15.75" customHeight="1">
      <c r="A438" s="1" t="str">
        <f t="shared" si="1"/>
        <v/>
      </c>
      <c r="E438" s="1" t="str">
        <f t="shared" si="2"/>
        <v/>
      </c>
    </row>
    <row r="439" ht="15.75" customHeight="1">
      <c r="A439" s="1" t="str">
        <f t="shared" si="1"/>
        <v/>
      </c>
      <c r="E439" s="1" t="str">
        <f t="shared" si="2"/>
        <v/>
      </c>
    </row>
    <row r="440" ht="15.75" customHeight="1">
      <c r="A440" s="1" t="str">
        <f t="shared" si="1"/>
        <v/>
      </c>
      <c r="E440" s="1" t="str">
        <f t="shared" si="2"/>
        <v/>
      </c>
    </row>
    <row r="441" ht="15.75" customHeight="1">
      <c r="A441" s="1" t="str">
        <f t="shared" si="1"/>
        <v/>
      </c>
      <c r="E441" s="1" t="str">
        <f t="shared" si="2"/>
        <v/>
      </c>
    </row>
    <row r="442" ht="15.75" customHeight="1">
      <c r="A442" s="1" t="str">
        <f t="shared" si="1"/>
        <v/>
      </c>
      <c r="E442" s="1" t="str">
        <f t="shared" si="2"/>
        <v/>
      </c>
    </row>
    <row r="443" ht="15.75" customHeight="1">
      <c r="A443" s="1" t="str">
        <f t="shared" si="1"/>
        <v/>
      </c>
      <c r="E443" s="1" t="str">
        <f t="shared" si="2"/>
        <v/>
      </c>
    </row>
    <row r="444" ht="15.75" customHeight="1">
      <c r="A444" s="1" t="str">
        <f t="shared" si="1"/>
        <v/>
      </c>
      <c r="E444" s="1" t="str">
        <f t="shared" si="2"/>
        <v/>
      </c>
    </row>
    <row r="445" ht="15.75" customHeight="1">
      <c r="A445" s="1" t="str">
        <f t="shared" si="1"/>
        <v/>
      </c>
      <c r="E445" s="1" t="str">
        <f t="shared" si="2"/>
        <v/>
      </c>
    </row>
    <row r="446" ht="15.75" customHeight="1">
      <c r="A446" s="1" t="str">
        <f t="shared" si="1"/>
        <v/>
      </c>
      <c r="E446" s="1" t="str">
        <f t="shared" si="2"/>
        <v/>
      </c>
    </row>
    <row r="447" ht="15.75" customHeight="1">
      <c r="A447" s="1" t="str">
        <f t="shared" si="1"/>
        <v/>
      </c>
      <c r="E447" s="1" t="str">
        <f t="shared" si="2"/>
        <v/>
      </c>
    </row>
    <row r="448" ht="15.75" customHeight="1">
      <c r="A448" s="1" t="str">
        <f t="shared" si="1"/>
        <v/>
      </c>
      <c r="E448" s="1" t="str">
        <f t="shared" si="2"/>
        <v/>
      </c>
    </row>
    <row r="449" ht="15.75" customHeight="1">
      <c r="A449" s="1" t="str">
        <f t="shared" si="1"/>
        <v/>
      </c>
      <c r="E449" s="1" t="str">
        <f t="shared" si="2"/>
        <v/>
      </c>
    </row>
    <row r="450" ht="15.75" customHeight="1">
      <c r="A450" s="1" t="str">
        <f t="shared" si="1"/>
        <v/>
      </c>
      <c r="E450" s="1" t="str">
        <f t="shared" si="2"/>
        <v/>
      </c>
    </row>
    <row r="451" ht="15.75" customHeight="1">
      <c r="A451" s="1" t="str">
        <f t="shared" si="1"/>
        <v/>
      </c>
      <c r="E451" s="1" t="str">
        <f t="shared" si="2"/>
        <v/>
      </c>
    </row>
    <row r="452" ht="15.75" customHeight="1">
      <c r="A452" s="1" t="str">
        <f t="shared" si="1"/>
        <v/>
      </c>
      <c r="E452" s="1" t="str">
        <f t="shared" si="2"/>
        <v/>
      </c>
    </row>
    <row r="453" ht="15.75" customHeight="1">
      <c r="A453" s="1" t="str">
        <f t="shared" si="1"/>
        <v/>
      </c>
      <c r="E453" s="1" t="str">
        <f t="shared" si="2"/>
        <v/>
      </c>
    </row>
    <row r="454" ht="15.75" customHeight="1">
      <c r="A454" s="1" t="str">
        <f t="shared" si="1"/>
        <v/>
      </c>
      <c r="E454" s="1" t="str">
        <f t="shared" si="2"/>
        <v/>
      </c>
    </row>
    <row r="455" ht="15.75" customHeight="1">
      <c r="A455" s="1" t="str">
        <f t="shared" si="1"/>
        <v/>
      </c>
      <c r="E455" s="1" t="str">
        <f t="shared" si="2"/>
        <v/>
      </c>
    </row>
    <row r="456" ht="15.75" customHeight="1">
      <c r="A456" s="1" t="str">
        <f t="shared" si="1"/>
        <v/>
      </c>
      <c r="E456" s="1" t="str">
        <f t="shared" si="2"/>
        <v/>
      </c>
    </row>
    <row r="457" ht="15.75" customHeight="1">
      <c r="A457" s="1" t="str">
        <f t="shared" si="1"/>
        <v/>
      </c>
      <c r="E457" s="1" t="str">
        <f t="shared" si="2"/>
        <v/>
      </c>
    </row>
    <row r="458" ht="15.75" customHeight="1">
      <c r="A458" s="1" t="str">
        <f t="shared" si="1"/>
        <v/>
      </c>
      <c r="E458" s="1" t="str">
        <f t="shared" si="2"/>
        <v/>
      </c>
    </row>
    <row r="459" ht="15.75" customHeight="1">
      <c r="A459" s="1" t="str">
        <f t="shared" si="1"/>
        <v/>
      </c>
      <c r="E459" s="1" t="str">
        <f t="shared" si="2"/>
        <v/>
      </c>
    </row>
    <row r="460" ht="15.75" customHeight="1">
      <c r="A460" s="1" t="str">
        <f t="shared" si="1"/>
        <v/>
      </c>
      <c r="E460" s="1" t="str">
        <f t="shared" si="2"/>
        <v/>
      </c>
    </row>
    <row r="461" ht="15.75" customHeight="1">
      <c r="A461" s="1" t="str">
        <f t="shared" si="1"/>
        <v/>
      </c>
      <c r="E461" s="1" t="str">
        <f t="shared" si="2"/>
        <v/>
      </c>
    </row>
    <row r="462" ht="15.75" customHeight="1">
      <c r="A462" s="1" t="str">
        <f t="shared" si="1"/>
        <v/>
      </c>
      <c r="E462" s="1" t="str">
        <f t="shared" si="2"/>
        <v/>
      </c>
    </row>
    <row r="463" ht="15.75" customHeight="1">
      <c r="A463" s="1" t="str">
        <f t="shared" si="1"/>
        <v/>
      </c>
      <c r="E463" s="1" t="str">
        <f t="shared" si="2"/>
        <v/>
      </c>
    </row>
    <row r="464" ht="15.75" customHeight="1">
      <c r="A464" s="1" t="str">
        <f t="shared" si="1"/>
        <v/>
      </c>
      <c r="E464" s="1" t="str">
        <f t="shared" si="2"/>
        <v/>
      </c>
    </row>
    <row r="465" ht="15.75" customHeight="1">
      <c r="A465" s="1" t="str">
        <f t="shared" si="1"/>
        <v/>
      </c>
      <c r="E465" s="1" t="str">
        <f t="shared" si="2"/>
        <v/>
      </c>
    </row>
    <row r="466" ht="15.75" customHeight="1">
      <c r="A466" s="1" t="str">
        <f t="shared" si="1"/>
        <v/>
      </c>
      <c r="E466" s="1" t="str">
        <f t="shared" si="2"/>
        <v/>
      </c>
    </row>
    <row r="467" ht="15.75" customHeight="1">
      <c r="A467" s="1" t="str">
        <f t="shared" si="1"/>
        <v/>
      </c>
      <c r="E467" s="1" t="str">
        <f t="shared" si="2"/>
        <v/>
      </c>
    </row>
    <row r="468" ht="15.75" customHeight="1">
      <c r="A468" s="1" t="str">
        <f t="shared" si="1"/>
        <v/>
      </c>
      <c r="E468" s="1" t="str">
        <f t="shared" si="2"/>
        <v/>
      </c>
    </row>
    <row r="469" ht="15.75" customHeight="1">
      <c r="A469" s="1" t="str">
        <f t="shared" si="1"/>
        <v/>
      </c>
      <c r="E469" s="1" t="str">
        <f t="shared" si="2"/>
        <v/>
      </c>
    </row>
    <row r="470" ht="15.75" customHeight="1">
      <c r="A470" s="1" t="str">
        <f t="shared" si="1"/>
        <v/>
      </c>
      <c r="E470" s="1" t="str">
        <f t="shared" si="2"/>
        <v/>
      </c>
    </row>
    <row r="471" ht="15.75" customHeight="1">
      <c r="A471" s="1" t="str">
        <f t="shared" si="1"/>
        <v/>
      </c>
      <c r="E471" s="1" t="str">
        <f t="shared" si="2"/>
        <v/>
      </c>
    </row>
    <row r="472" ht="15.75" customHeight="1">
      <c r="A472" s="1" t="str">
        <f t="shared" si="1"/>
        <v/>
      </c>
      <c r="E472" s="1" t="str">
        <f t="shared" si="2"/>
        <v/>
      </c>
    </row>
    <row r="473" ht="15.75" customHeight="1">
      <c r="A473" s="1" t="str">
        <f t="shared" si="1"/>
        <v/>
      </c>
      <c r="E473" s="1" t="str">
        <f t="shared" si="2"/>
        <v/>
      </c>
    </row>
    <row r="474" ht="15.75" customHeight="1">
      <c r="A474" s="1" t="str">
        <f t="shared" si="1"/>
        <v/>
      </c>
      <c r="E474" s="1" t="str">
        <f t="shared" si="2"/>
        <v/>
      </c>
    </row>
    <row r="475" ht="15.75" customHeight="1">
      <c r="A475" s="1" t="str">
        <f t="shared" si="1"/>
        <v/>
      </c>
      <c r="E475" s="1" t="str">
        <f t="shared" si="2"/>
        <v/>
      </c>
    </row>
    <row r="476" ht="15.75" customHeight="1">
      <c r="A476" s="1" t="str">
        <f t="shared" si="1"/>
        <v/>
      </c>
      <c r="E476" s="1" t="str">
        <f t="shared" si="2"/>
        <v/>
      </c>
    </row>
    <row r="477" ht="15.75" customHeight="1">
      <c r="A477" s="1" t="str">
        <f t="shared" si="1"/>
        <v/>
      </c>
      <c r="E477" s="1" t="str">
        <f t="shared" si="2"/>
        <v/>
      </c>
    </row>
    <row r="478" ht="15.75" customHeight="1">
      <c r="A478" s="1" t="str">
        <f t="shared" si="1"/>
        <v/>
      </c>
      <c r="E478" s="1" t="str">
        <f t="shared" si="2"/>
        <v/>
      </c>
    </row>
    <row r="479" ht="15.75" customHeight="1">
      <c r="A479" s="1" t="str">
        <f t="shared" si="1"/>
        <v/>
      </c>
      <c r="E479" s="1" t="str">
        <f t="shared" si="2"/>
        <v/>
      </c>
    </row>
    <row r="480" ht="15.75" customHeight="1">
      <c r="A480" s="1" t="str">
        <f t="shared" si="1"/>
        <v/>
      </c>
      <c r="E480" s="1" t="str">
        <f t="shared" si="2"/>
        <v/>
      </c>
    </row>
    <row r="481" ht="15.75" customHeight="1">
      <c r="A481" s="1" t="str">
        <f t="shared" si="1"/>
        <v/>
      </c>
      <c r="E481" s="1" t="str">
        <f t="shared" si="2"/>
        <v/>
      </c>
    </row>
    <row r="482" ht="15.75" customHeight="1">
      <c r="A482" s="1" t="str">
        <f t="shared" si="1"/>
        <v/>
      </c>
      <c r="E482" s="1" t="str">
        <f t="shared" si="2"/>
        <v/>
      </c>
    </row>
    <row r="483" ht="15.75" customHeight="1">
      <c r="A483" s="1" t="str">
        <f t="shared" si="1"/>
        <v/>
      </c>
      <c r="E483" s="1" t="str">
        <f t="shared" si="2"/>
        <v/>
      </c>
    </row>
    <row r="484" ht="15.75" customHeight="1">
      <c r="A484" s="1" t="str">
        <f t="shared" si="1"/>
        <v/>
      </c>
      <c r="E484" s="1" t="str">
        <f t="shared" si="2"/>
        <v/>
      </c>
    </row>
    <row r="485" ht="15.75" customHeight="1">
      <c r="A485" s="1" t="str">
        <f t="shared" si="1"/>
        <v/>
      </c>
      <c r="E485" s="1" t="str">
        <f t="shared" si="2"/>
        <v/>
      </c>
    </row>
    <row r="486" ht="15.75" customHeight="1">
      <c r="A486" s="1" t="str">
        <f t="shared" si="1"/>
        <v/>
      </c>
      <c r="E486" s="1" t="str">
        <f t="shared" si="2"/>
        <v/>
      </c>
    </row>
    <row r="487" ht="15.75" customHeight="1">
      <c r="A487" s="1" t="str">
        <f t="shared" si="1"/>
        <v/>
      </c>
      <c r="E487" s="1" t="str">
        <f t="shared" si="2"/>
        <v/>
      </c>
    </row>
    <row r="488" ht="15.75" customHeight="1">
      <c r="A488" s="1" t="str">
        <f t="shared" si="1"/>
        <v/>
      </c>
      <c r="E488" s="1" t="str">
        <f t="shared" si="2"/>
        <v/>
      </c>
    </row>
    <row r="489" ht="15.75" customHeight="1">
      <c r="A489" s="1" t="str">
        <f t="shared" si="1"/>
        <v/>
      </c>
      <c r="E489" s="1" t="str">
        <f t="shared" si="2"/>
        <v/>
      </c>
    </row>
    <row r="490" ht="15.75" customHeight="1">
      <c r="A490" s="1" t="str">
        <f t="shared" si="1"/>
        <v/>
      </c>
      <c r="E490" s="1" t="str">
        <f t="shared" si="2"/>
        <v/>
      </c>
    </row>
    <row r="491" ht="15.75" customHeight="1">
      <c r="A491" s="1" t="str">
        <f t="shared" si="1"/>
        <v/>
      </c>
      <c r="E491" s="1" t="str">
        <f t="shared" si="2"/>
        <v/>
      </c>
    </row>
    <row r="492" ht="15.75" customHeight="1">
      <c r="A492" s="1" t="str">
        <f t="shared" si="1"/>
        <v/>
      </c>
      <c r="E492" s="1" t="str">
        <f t="shared" si="2"/>
        <v/>
      </c>
    </row>
    <row r="493" ht="15.75" customHeight="1">
      <c r="A493" s="1" t="str">
        <f t="shared" si="1"/>
        <v/>
      </c>
      <c r="E493" s="1" t="str">
        <f t="shared" si="2"/>
        <v/>
      </c>
    </row>
    <row r="494" ht="15.75" customHeight="1">
      <c r="A494" s="1" t="str">
        <f t="shared" si="1"/>
        <v/>
      </c>
      <c r="E494" s="1" t="str">
        <f t="shared" si="2"/>
        <v/>
      </c>
    </row>
    <row r="495" ht="15.75" customHeight="1">
      <c r="A495" s="1" t="str">
        <f t="shared" si="1"/>
        <v/>
      </c>
      <c r="E495" s="1" t="str">
        <f t="shared" si="2"/>
        <v/>
      </c>
    </row>
    <row r="496" ht="15.75" customHeight="1">
      <c r="A496" s="1" t="str">
        <f t="shared" si="1"/>
        <v/>
      </c>
      <c r="E496" s="1" t="str">
        <f t="shared" si="2"/>
        <v/>
      </c>
    </row>
    <row r="497" ht="15.75" customHeight="1">
      <c r="A497" s="1" t="str">
        <f t="shared" si="1"/>
        <v/>
      </c>
      <c r="E497" s="1" t="str">
        <f t="shared" si="2"/>
        <v/>
      </c>
    </row>
    <row r="498" ht="15.75" customHeight="1">
      <c r="A498" s="1" t="str">
        <f t="shared" si="1"/>
        <v/>
      </c>
      <c r="E498" s="1" t="str">
        <f t="shared" si="2"/>
        <v/>
      </c>
    </row>
    <row r="499" ht="15.75" customHeight="1">
      <c r="A499" s="1" t="str">
        <f t="shared" si="1"/>
        <v/>
      </c>
      <c r="E499" s="1" t="str">
        <f t="shared" si="2"/>
        <v/>
      </c>
    </row>
    <row r="500" ht="15.75" customHeight="1">
      <c r="A500" s="1" t="str">
        <f t="shared" si="1"/>
        <v/>
      </c>
      <c r="E500" s="1" t="str">
        <f t="shared" si="2"/>
        <v/>
      </c>
    </row>
    <row r="501" ht="15.75" customHeight="1">
      <c r="A501" s="1" t="str">
        <f t="shared" si="1"/>
        <v/>
      </c>
      <c r="E501" s="1" t="str">
        <f t="shared" si="2"/>
        <v/>
      </c>
    </row>
    <row r="502" ht="15.75" customHeight="1">
      <c r="A502" s="1" t="str">
        <f t="shared" si="1"/>
        <v/>
      </c>
      <c r="E502" s="1" t="str">
        <f t="shared" si="2"/>
        <v/>
      </c>
    </row>
    <row r="503" ht="15.75" customHeight="1">
      <c r="A503" s="1" t="str">
        <f t="shared" si="1"/>
        <v/>
      </c>
      <c r="E503" s="1" t="str">
        <f t="shared" si="2"/>
        <v/>
      </c>
    </row>
    <row r="504" ht="15.75" customHeight="1">
      <c r="A504" s="1" t="str">
        <f t="shared" si="1"/>
        <v/>
      </c>
      <c r="E504" s="1" t="str">
        <f t="shared" si="2"/>
        <v/>
      </c>
    </row>
    <row r="505" ht="15.75" customHeight="1">
      <c r="A505" s="1" t="str">
        <f t="shared" si="1"/>
        <v/>
      </c>
      <c r="E505" s="1" t="str">
        <f t="shared" si="2"/>
        <v/>
      </c>
    </row>
    <row r="506" ht="15.75" customHeight="1">
      <c r="A506" s="1" t="str">
        <f t="shared" si="1"/>
        <v/>
      </c>
      <c r="E506" s="1" t="str">
        <f t="shared" si="2"/>
        <v/>
      </c>
    </row>
    <row r="507" ht="15.75" customHeight="1">
      <c r="A507" s="1" t="str">
        <f t="shared" si="1"/>
        <v/>
      </c>
      <c r="E507" s="1" t="str">
        <f t="shared" si="2"/>
        <v/>
      </c>
    </row>
    <row r="508" ht="15.75" customHeight="1">
      <c r="A508" s="1" t="str">
        <f t="shared" si="1"/>
        <v/>
      </c>
      <c r="E508" s="1" t="str">
        <f t="shared" si="2"/>
        <v/>
      </c>
    </row>
    <row r="509" ht="15.75" customHeight="1">
      <c r="A509" s="1" t="str">
        <f t="shared" si="1"/>
        <v/>
      </c>
      <c r="E509" s="1" t="str">
        <f t="shared" si="2"/>
        <v/>
      </c>
    </row>
    <row r="510" ht="15.75" customHeight="1">
      <c r="A510" s="1" t="str">
        <f t="shared" si="1"/>
        <v/>
      </c>
      <c r="E510" s="1" t="str">
        <f t="shared" si="2"/>
        <v/>
      </c>
    </row>
    <row r="511" ht="15.75" customHeight="1">
      <c r="A511" s="1" t="str">
        <f t="shared" si="1"/>
        <v/>
      </c>
      <c r="E511" s="1" t="str">
        <f t="shared" si="2"/>
        <v/>
      </c>
    </row>
    <row r="512" ht="15.75" customHeight="1">
      <c r="A512" s="1" t="str">
        <f t="shared" si="1"/>
        <v/>
      </c>
      <c r="E512" s="1" t="str">
        <f t="shared" si="2"/>
        <v/>
      </c>
    </row>
    <row r="513" ht="15.75" customHeight="1">
      <c r="A513" s="1" t="str">
        <f t="shared" si="1"/>
        <v/>
      </c>
      <c r="E513" s="1" t="str">
        <f t="shared" si="2"/>
        <v/>
      </c>
    </row>
    <row r="514" ht="15.75" customHeight="1">
      <c r="A514" s="1" t="str">
        <f t="shared" si="1"/>
        <v/>
      </c>
      <c r="E514" s="1" t="str">
        <f t="shared" si="2"/>
        <v/>
      </c>
    </row>
    <row r="515" ht="15.75" customHeight="1">
      <c r="A515" s="1" t="str">
        <f t="shared" si="1"/>
        <v/>
      </c>
      <c r="E515" s="1" t="str">
        <f t="shared" si="2"/>
        <v/>
      </c>
    </row>
    <row r="516" ht="15.75" customHeight="1">
      <c r="A516" s="1" t="str">
        <f t="shared" si="1"/>
        <v/>
      </c>
      <c r="E516" s="1" t="str">
        <f t="shared" si="2"/>
        <v/>
      </c>
    </row>
    <row r="517" ht="15.75" customHeight="1">
      <c r="A517" s="1" t="str">
        <f t="shared" si="1"/>
        <v/>
      </c>
      <c r="E517" s="1" t="str">
        <f t="shared" si="2"/>
        <v/>
      </c>
    </row>
    <row r="518" ht="15.75" customHeight="1">
      <c r="A518" s="1" t="str">
        <f t="shared" si="1"/>
        <v/>
      </c>
      <c r="E518" s="1" t="str">
        <f t="shared" si="2"/>
        <v/>
      </c>
    </row>
    <row r="519" ht="15.75" customHeight="1">
      <c r="A519" s="1" t="str">
        <f t="shared" si="1"/>
        <v/>
      </c>
      <c r="E519" s="1" t="str">
        <f t="shared" si="2"/>
        <v/>
      </c>
    </row>
    <row r="520" ht="15.75" customHeight="1">
      <c r="A520" s="1" t="str">
        <f t="shared" si="1"/>
        <v/>
      </c>
      <c r="E520" s="1" t="str">
        <f t="shared" si="2"/>
        <v/>
      </c>
    </row>
    <row r="521" ht="15.75" customHeight="1">
      <c r="A521" s="1" t="str">
        <f t="shared" si="1"/>
        <v/>
      </c>
      <c r="E521" s="1" t="str">
        <f t="shared" si="2"/>
        <v/>
      </c>
    </row>
    <row r="522" ht="15.75" customHeight="1">
      <c r="A522" s="1" t="str">
        <f t="shared" si="1"/>
        <v/>
      </c>
      <c r="E522" s="1" t="str">
        <f t="shared" si="2"/>
        <v/>
      </c>
    </row>
    <row r="523" ht="15.75" customHeight="1">
      <c r="A523" s="1" t="str">
        <f t="shared" si="1"/>
        <v/>
      </c>
      <c r="E523" s="1" t="str">
        <f t="shared" si="2"/>
        <v/>
      </c>
    </row>
    <row r="524" ht="15.75" customHeight="1">
      <c r="A524" s="1" t="str">
        <f t="shared" si="1"/>
        <v/>
      </c>
      <c r="E524" s="1" t="str">
        <f t="shared" si="2"/>
        <v/>
      </c>
    </row>
    <row r="525" ht="15.75" customHeight="1">
      <c r="A525" s="1" t="str">
        <f t="shared" si="1"/>
        <v/>
      </c>
      <c r="E525" s="1" t="str">
        <f t="shared" si="2"/>
        <v/>
      </c>
    </row>
    <row r="526" ht="15.75" customHeight="1">
      <c r="A526" s="1" t="str">
        <f t="shared" si="1"/>
        <v/>
      </c>
      <c r="E526" s="1" t="str">
        <f t="shared" si="2"/>
        <v/>
      </c>
    </row>
    <row r="527" ht="15.75" customHeight="1">
      <c r="A527" s="1" t="str">
        <f t="shared" si="1"/>
        <v/>
      </c>
      <c r="E527" s="1" t="str">
        <f t="shared" si="2"/>
        <v/>
      </c>
    </row>
    <row r="528" ht="15.75" customHeight="1">
      <c r="A528" s="1" t="str">
        <f t="shared" si="1"/>
        <v/>
      </c>
      <c r="E528" s="1" t="str">
        <f t="shared" si="2"/>
        <v/>
      </c>
    </row>
    <row r="529" ht="15.75" customHeight="1">
      <c r="A529" s="1" t="str">
        <f t="shared" si="1"/>
        <v/>
      </c>
      <c r="E529" s="1" t="str">
        <f t="shared" si="2"/>
        <v/>
      </c>
    </row>
    <row r="530" ht="15.75" customHeight="1">
      <c r="A530" s="1" t="str">
        <f t="shared" si="1"/>
        <v/>
      </c>
      <c r="E530" s="1" t="str">
        <f t="shared" si="2"/>
        <v/>
      </c>
    </row>
    <row r="531" ht="15.75" customHeight="1">
      <c r="A531" s="1" t="str">
        <f t="shared" si="1"/>
        <v/>
      </c>
      <c r="E531" s="1" t="str">
        <f t="shared" si="2"/>
        <v/>
      </c>
    </row>
    <row r="532" ht="15.75" customHeight="1">
      <c r="A532" s="1" t="str">
        <f t="shared" si="1"/>
        <v/>
      </c>
      <c r="E532" s="1" t="str">
        <f t="shared" si="2"/>
        <v/>
      </c>
    </row>
    <row r="533" ht="15.75" customHeight="1">
      <c r="A533" s="1" t="str">
        <f t="shared" si="1"/>
        <v/>
      </c>
      <c r="E533" s="1" t="str">
        <f t="shared" si="2"/>
        <v/>
      </c>
    </row>
    <row r="534" ht="15.75" customHeight="1">
      <c r="A534" s="1" t="str">
        <f t="shared" si="1"/>
        <v/>
      </c>
      <c r="E534" s="1" t="str">
        <f t="shared" si="2"/>
        <v/>
      </c>
    </row>
    <row r="535" ht="15.75" customHeight="1">
      <c r="A535" s="1" t="str">
        <f t="shared" si="1"/>
        <v/>
      </c>
      <c r="E535" s="1" t="str">
        <f t="shared" si="2"/>
        <v/>
      </c>
    </row>
    <row r="536" ht="15.75" customHeight="1">
      <c r="A536" s="1" t="str">
        <f t="shared" si="1"/>
        <v/>
      </c>
      <c r="E536" s="1" t="str">
        <f t="shared" si="2"/>
        <v/>
      </c>
    </row>
    <row r="537" ht="15.75" customHeight="1">
      <c r="A537" s="1" t="str">
        <f t="shared" si="1"/>
        <v/>
      </c>
      <c r="E537" s="1" t="str">
        <f t="shared" si="2"/>
        <v/>
      </c>
    </row>
    <row r="538" ht="15.75" customHeight="1">
      <c r="A538" s="1" t="str">
        <f t="shared" si="1"/>
        <v/>
      </c>
      <c r="E538" s="1" t="str">
        <f t="shared" si="2"/>
        <v/>
      </c>
    </row>
    <row r="539" ht="15.75" customHeight="1">
      <c r="A539" s="1" t="str">
        <f t="shared" si="1"/>
        <v/>
      </c>
      <c r="E539" s="1" t="str">
        <f t="shared" si="2"/>
        <v/>
      </c>
    </row>
    <row r="540" ht="15.75" customHeight="1">
      <c r="A540" s="1" t="str">
        <f t="shared" si="1"/>
        <v/>
      </c>
      <c r="E540" s="1" t="str">
        <f t="shared" si="2"/>
        <v/>
      </c>
    </row>
    <row r="541" ht="15.75" customHeight="1">
      <c r="A541" s="1" t="str">
        <f t="shared" si="1"/>
        <v/>
      </c>
      <c r="E541" s="1" t="str">
        <f t="shared" si="2"/>
        <v/>
      </c>
    </row>
    <row r="542" ht="15.75" customHeight="1">
      <c r="A542" s="1" t="str">
        <f t="shared" si="1"/>
        <v/>
      </c>
      <c r="E542" s="1" t="str">
        <f t="shared" si="2"/>
        <v/>
      </c>
    </row>
    <row r="543" ht="15.75" customHeight="1">
      <c r="A543" s="1" t="str">
        <f t="shared" si="1"/>
        <v/>
      </c>
      <c r="E543" s="1" t="str">
        <f t="shared" si="2"/>
        <v/>
      </c>
    </row>
    <row r="544" ht="15.75" customHeight="1">
      <c r="A544" s="1" t="str">
        <f t="shared" si="1"/>
        <v/>
      </c>
      <c r="E544" s="1" t="str">
        <f t="shared" si="2"/>
        <v/>
      </c>
    </row>
    <row r="545" ht="15.75" customHeight="1">
      <c r="A545" s="1" t="str">
        <f t="shared" si="1"/>
        <v/>
      </c>
      <c r="E545" s="1" t="str">
        <f t="shared" si="2"/>
        <v/>
      </c>
    </row>
    <row r="546" ht="15.75" customHeight="1">
      <c r="A546" s="1" t="str">
        <f t="shared" si="1"/>
        <v/>
      </c>
      <c r="E546" s="1" t="str">
        <f t="shared" si="2"/>
        <v/>
      </c>
    </row>
    <row r="547" ht="15.75" customHeight="1">
      <c r="A547" s="1" t="str">
        <f t="shared" si="1"/>
        <v/>
      </c>
      <c r="E547" s="1" t="str">
        <f t="shared" si="2"/>
        <v/>
      </c>
    </row>
    <row r="548" ht="15.75" customHeight="1">
      <c r="A548" s="1" t="str">
        <f t="shared" si="1"/>
        <v/>
      </c>
      <c r="E548" s="1" t="str">
        <f t="shared" si="2"/>
        <v/>
      </c>
    </row>
    <row r="549" ht="15.75" customHeight="1">
      <c r="A549" s="1" t="str">
        <f t="shared" si="1"/>
        <v/>
      </c>
      <c r="E549" s="1" t="str">
        <f t="shared" si="2"/>
        <v/>
      </c>
    </row>
    <row r="550" ht="15.75" customHeight="1">
      <c r="A550" s="1" t="str">
        <f t="shared" si="1"/>
        <v/>
      </c>
      <c r="E550" s="1" t="str">
        <f t="shared" si="2"/>
        <v/>
      </c>
    </row>
    <row r="551" ht="15.75" customHeight="1">
      <c r="A551" s="1" t="str">
        <f t="shared" si="1"/>
        <v/>
      </c>
      <c r="E551" s="1" t="str">
        <f t="shared" si="2"/>
        <v/>
      </c>
    </row>
    <row r="552" ht="15.75" customHeight="1">
      <c r="A552" s="1" t="str">
        <f t="shared" si="1"/>
        <v/>
      </c>
      <c r="E552" s="1" t="str">
        <f t="shared" si="2"/>
        <v/>
      </c>
    </row>
    <row r="553" ht="15.75" customHeight="1">
      <c r="A553" s="1" t="str">
        <f t="shared" si="1"/>
        <v/>
      </c>
      <c r="E553" s="1" t="str">
        <f t="shared" si="2"/>
        <v/>
      </c>
    </row>
    <row r="554" ht="15.75" customHeight="1">
      <c r="A554" s="1" t="str">
        <f t="shared" si="1"/>
        <v/>
      </c>
      <c r="E554" s="1" t="str">
        <f t="shared" si="2"/>
        <v/>
      </c>
    </row>
    <row r="555" ht="15.75" customHeight="1">
      <c r="A555" s="1" t="str">
        <f t="shared" si="1"/>
        <v/>
      </c>
      <c r="E555" s="1" t="str">
        <f t="shared" si="2"/>
        <v/>
      </c>
    </row>
    <row r="556" ht="15.75" customHeight="1">
      <c r="A556" s="1" t="str">
        <f t="shared" si="1"/>
        <v/>
      </c>
      <c r="E556" s="1" t="str">
        <f t="shared" si="2"/>
        <v/>
      </c>
    </row>
    <row r="557" ht="15.75" customHeight="1">
      <c r="A557" s="1" t="str">
        <f t="shared" si="1"/>
        <v/>
      </c>
      <c r="E557" s="1" t="str">
        <f t="shared" si="2"/>
        <v/>
      </c>
    </row>
    <row r="558" ht="15.75" customHeight="1">
      <c r="A558" s="1" t="str">
        <f t="shared" si="1"/>
        <v/>
      </c>
      <c r="E558" s="1" t="str">
        <f t="shared" si="2"/>
        <v/>
      </c>
    </row>
    <row r="559" ht="15.75" customHeight="1">
      <c r="A559" s="1" t="str">
        <f t="shared" si="1"/>
        <v/>
      </c>
      <c r="E559" s="1" t="str">
        <f t="shared" si="2"/>
        <v/>
      </c>
    </row>
    <row r="560" ht="15.75" customHeight="1">
      <c r="A560" s="1" t="str">
        <f t="shared" si="1"/>
        <v/>
      </c>
      <c r="E560" s="1" t="str">
        <f t="shared" si="2"/>
        <v/>
      </c>
    </row>
    <row r="561" ht="15.75" customHeight="1">
      <c r="A561" s="1" t="str">
        <f t="shared" si="1"/>
        <v/>
      </c>
      <c r="E561" s="1" t="str">
        <f t="shared" si="2"/>
        <v/>
      </c>
    </row>
    <row r="562" ht="15.75" customHeight="1">
      <c r="A562" s="1" t="str">
        <f t="shared" si="1"/>
        <v/>
      </c>
      <c r="E562" s="1" t="str">
        <f t="shared" si="2"/>
        <v/>
      </c>
    </row>
    <row r="563" ht="15.75" customHeight="1">
      <c r="A563" s="1" t="str">
        <f t="shared" si="1"/>
        <v/>
      </c>
      <c r="E563" s="1" t="str">
        <f t="shared" si="2"/>
        <v/>
      </c>
    </row>
    <row r="564" ht="15.75" customHeight="1">
      <c r="A564" s="1" t="str">
        <f t="shared" si="1"/>
        <v/>
      </c>
      <c r="E564" s="1" t="str">
        <f t="shared" si="2"/>
        <v/>
      </c>
    </row>
    <row r="565" ht="15.75" customHeight="1">
      <c r="A565" s="1" t="str">
        <f t="shared" si="1"/>
        <v/>
      </c>
      <c r="E565" s="1" t="str">
        <f t="shared" si="2"/>
        <v/>
      </c>
    </row>
    <row r="566" ht="15.75" customHeight="1">
      <c r="A566" s="1" t="str">
        <f t="shared" si="1"/>
        <v/>
      </c>
      <c r="E566" s="1" t="str">
        <f t="shared" si="2"/>
        <v/>
      </c>
    </row>
    <row r="567" ht="15.75" customHeight="1">
      <c r="A567" s="1" t="str">
        <f t="shared" si="1"/>
        <v/>
      </c>
      <c r="E567" s="1" t="str">
        <f t="shared" si="2"/>
        <v/>
      </c>
    </row>
    <row r="568" ht="15.75" customHeight="1">
      <c r="A568" s="1" t="str">
        <f t="shared" si="1"/>
        <v/>
      </c>
      <c r="E568" s="1" t="str">
        <f t="shared" si="2"/>
        <v/>
      </c>
    </row>
    <row r="569" ht="15.75" customHeight="1">
      <c r="A569" s="1" t="str">
        <f t="shared" si="1"/>
        <v/>
      </c>
      <c r="E569" s="1" t="str">
        <f t="shared" si="2"/>
        <v/>
      </c>
    </row>
    <row r="570" ht="15.75" customHeight="1">
      <c r="A570" s="1" t="str">
        <f t="shared" si="1"/>
        <v/>
      </c>
      <c r="E570" s="1" t="str">
        <f t="shared" si="2"/>
        <v/>
      </c>
    </row>
    <row r="571" ht="15.75" customHeight="1">
      <c r="A571" s="1" t="str">
        <f t="shared" si="1"/>
        <v/>
      </c>
      <c r="E571" s="1" t="str">
        <f t="shared" si="2"/>
        <v/>
      </c>
    </row>
    <row r="572" ht="15.75" customHeight="1">
      <c r="A572" s="1" t="str">
        <f t="shared" si="1"/>
        <v/>
      </c>
      <c r="E572" s="1" t="str">
        <f t="shared" si="2"/>
        <v/>
      </c>
    </row>
    <row r="573" ht="15.75" customHeight="1">
      <c r="A573" s="1" t="str">
        <f t="shared" si="1"/>
        <v/>
      </c>
      <c r="E573" s="1" t="str">
        <f t="shared" si="2"/>
        <v/>
      </c>
    </row>
    <row r="574" ht="15.75" customHeight="1">
      <c r="A574" s="1" t="str">
        <f t="shared" si="1"/>
        <v/>
      </c>
      <c r="E574" s="1" t="str">
        <f t="shared" si="2"/>
        <v/>
      </c>
    </row>
    <row r="575" ht="15.75" customHeight="1">
      <c r="A575" s="1" t="str">
        <f t="shared" si="1"/>
        <v/>
      </c>
      <c r="E575" s="1" t="str">
        <f t="shared" si="2"/>
        <v/>
      </c>
    </row>
    <row r="576" ht="15.75" customHeight="1">
      <c r="A576" s="1" t="str">
        <f t="shared" si="1"/>
        <v/>
      </c>
      <c r="E576" s="1" t="str">
        <f t="shared" si="2"/>
        <v/>
      </c>
    </row>
    <row r="577" ht="15.75" customHeight="1">
      <c r="A577" s="1" t="str">
        <f t="shared" si="1"/>
        <v/>
      </c>
      <c r="E577" s="1" t="str">
        <f t="shared" si="2"/>
        <v/>
      </c>
    </row>
    <row r="578" ht="15.75" customHeight="1">
      <c r="A578" s="1" t="str">
        <f t="shared" si="1"/>
        <v/>
      </c>
      <c r="E578" s="1" t="str">
        <f t="shared" si="2"/>
        <v/>
      </c>
    </row>
    <row r="579" ht="15.75" customHeight="1">
      <c r="A579" s="1" t="str">
        <f t="shared" si="1"/>
        <v/>
      </c>
      <c r="E579" s="1" t="str">
        <f t="shared" si="2"/>
        <v/>
      </c>
    </row>
    <row r="580" ht="15.75" customHeight="1">
      <c r="A580" s="1" t="str">
        <f t="shared" si="1"/>
        <v/>
      </c>
      <c r="E580" s="1" t="str">
        <f t="shared" si="2"/>
        <v/>
      </c>
    </row>
    <row r="581" ht="15.75" customHeight="1">
      <c r="A581" s="1" t="str">
        <f t="shared" si="1"/>
        <v/>
      </c>
      <c r="E581" s="1" t="str">
        <f t="shared" si="2"/>
        <v/>
      </c>
    </row>
    <row r="582" ht="15.75" customHeight="1">
      <c r="A582" s="1" t="str">
        <f t="shared" si="1"/>
        <v/>
      </c>
      <c r="E582" s="1" t="str">
        <f t="shared" si="2"/>
        <v/>
      </c>
    </row>
    <row r="583" ht="15.75" customHeight="1">
      <c r="A583" s="1" t="str">
        <f t="shared" si="1"/>
        <v/>
      </c>
      <c r="E583" s="1" t="str">
        <f t="shared" si="2"/>
        <v/>
      </c>
    </row>
    <row r="584" ht="15.75" customHeight="1">
      <c r="A584" s="1" t="str">
        <f t="shared" si="1"/>
        <v/>
      </c>
      <c r="E584" s="1" t="str">
        <f t="shared" si="2"/>
        <v/>
      </c>
    </row>
    <row r="585" ht="15.75" customHeight="1">
      <c r="A585" s="1" t="str">
        <f t="shared" si="1"/>
        <v/>
      </c>
      <c r="E585" s="1" t="str">
        <f t="shared" si="2"/>
        <v/>
      </c>
    </row>
    <row r="586" ht="15.75" customHeight="1">
      <c r="A586" s="1" t="str">
        <f t="shared" si="1"/>
        <v/>
      </c>
      <c r="E586" s="1" t="str">
        <f t="shared" si="2"/>
        <v/>
      </c>
    </row>
    <row r="587" ht="15.75" customHeight="1">
      <c r="A587" s="1" t="str">
        <f t="shared" si="1"/>
        <v/>
      </c>
      <c r="E587" s="1" t="str">
        <f t="shared" si="2"/>
        <v/>
      </c>
    </row>
    <row r="588" ht="15.75" customHeight="1">
      <c r="A588" s="1" t="str">
        <f t="shared" si="1"/>
        <v/>
      </c>
      <c r="E588" s="1" t="str">
        <f t="shared" si="2"/>
        <v/>
      </c>
    </row>
    <row r="589" ht="15.75" customHeight="1">
      <c r="A589" s="1" t="str">
        <f t="shared" si="1"/>
        <v/>
      </c>
      <c r="E589" s="1" t="str">
        <f t="shared" si="2"/>
        <v/>
      </c>
    </row>
    <row r="590" ht="15.75" customHeight="1">
      <c r="A590" s="1" t="str">
        <f t="shared" si="1"/>
        <v/>
      </c>
      <c r="E590" s="1" t="str">
        <f t="shared" si="2"/>
        <v/>
      </c>
    </row>
    <row r="591" ht="15.75" customHeight="1">
      <c r="A591" s="1" t="str">
        <f t="shared" si="1"/>
        <v/>
      </c>
      <c r="E591" s="1" t="str">
        <f t="shared" si="2"/>
        <v/>
      </c>
    </row>
    <row r="592" ht="15.75" customHeight="1">
      <c r="A592" s="1" t="str">
        <f t="shared" si="1"/>
        <v/>
      </c>
      <c r="E592" s="1" t="str">
        <f t="shared" si="2"/>
        <v/>
      </c>
    </row>
    <row r="593" ht="15.75" customHeight="1">
      <c r="A593" s="1" t="str">
        <f t="shared" si="1"/>
        <v/>
      </c>
      <c r="E593" s="1" t="str">
        <f t="shared" si="2"/>
        <v/>
      </c>
    </row>
    <row r="594" ht="15.75" customHeight="1">
      <c r="A594" s="1" t="str">
        <f t="shared" si="1"/>
        <v/>
      </c>
      <c r="E594" s="1" t="str">
        <f t="shared" si="2"/>
        <v/>
      </c>
    </row>
    <row r="595" ht="15.75" customHeight="1">
      <c r="A595" s="1" t="str">
        <f t="shared" si="1"/>
        <v/>
      </c>
      <c r="E595" s="1" t="str">
        <f t="shared" si="2"/>
        <v/>
      </c>
    </row>
    <row r="596" ht="15.75" customHeight="1">
      <c r="A596" s="1" t="str">
        <f t="shared" si="1"/>
        <v/>
      </c>
      <c r="E596" s="1" t="str">
        <f t="shared" si="2"/>
        <v/>
      </c>
    </row>
    <row r="597" ht="15.75" customHeight="1">
      <c r="A597" s="1" t="str">
        <f t="shared" si="1"/>
        <v/>
      </c>
      <c r="E597" s="1" t="str">
        <f t="shared" si="2"/>
        <v/>
      </c>
    </row>
    <row r="598" ht="15.75" customHeight="1">
      <c r="A598" s="1" t="str">
        <f t="shared" si="1"/>
        <v/>
      </c>
      <c r="E598" s="1" t="str">
        <f t="shared" si="2"/>
        <v/>
      </c>
    </row>
    <row r="599" ht="15.75" customHeight="1">
      <c r="A599" s="1" t="str">
        <f t="shared" si="1"/>
        <v/>
      </c>
      <c r="E599" s="1" t="str">
        <f t="shared" si="2"/>
        <v/>
      </c>
    </row>
    <row r="600" ht="15.75" customHeight="1">
      <c r="A600" s="1" t="str">
        <f t="shared" si="1"/>
        <v/>
      </c>
      <c r="E600" s="1" t="str">
        <f t="shared" si="2"/>
        <v/>
      </c>
    </row>
    <row r="601" ht="15.75" customHeight="1">
      <c r="A601" s="1" t="str">
        <f t="shared" si="1"/>
        <v/>
      </c>
      <c r="E601" s="1" t="str">
        <f t="shared" si="2"/>
        <v/>
      </c>
    </row>
    <row r="602" ht="15.75" customHeight="1">
      <c r="A602" s="1" t="str">
        <f t="shared" si="1"/>
        <v/>
      </c>
      <c r="E602" s="1" t="str">
        <f t="shared" si="2"/>
        <v/>
      </c>
    </row>
    <row r="603" ht="15.75" customHeight="1">
      <c r="A603" s="1" t="str">
        <f t="shared" si="1"/>
        <v/>
      </c>
      <c r="E603" s="1" t="str">
        <f t="shared" si="2"/>
        <v/>
      </c>
    </row>
    <row r="604" ht="15.75" customHeight="1">
      <c r="A604" s="1" t="str">
        <f t="shared" si="1"/>
        <v/>
      </c>
      <c r="E604" s="1" t="str">
        <f t="shared" si="2"/>
        <v/>
      </c>
    </row>
    <row r="605" ht="15.75" customHeight="1">
      <c r="A605" s="1" t="str">
        <f t="shared" si="1"/>
        <v/>
      </c>
      <c r="E605" s="1" t="str">
        <f t="shared" si="2"/>
        <v/>
      </c>
    </row>
    <row r="606" ht="15.75" customHeight="1">
      <c r="A606" s="1" t="str">
        <f t="shared" si="1"/>
        <v/>
      </c>
      <c r="E606" s="1" t="str">
        <f t="shared" si="2"/>
        <v/>
      </c>
    </row>
    <row r="607" ht="15.75" customHeight="1">
      <c r="A607" s="1" t="str">
        <f t="shared" si="1"/>
        <v/>
      </c>
      <c r="E607" s="1" t="str">
        <f t="shared" si="2"/>
        <v/>
      </c>
    </row>
    <row r="608" ht="15.75" customHeight="1">
      <c r="A608" s="1" t="str">
        <f t="shared" si="1"/>
        <v/>
      </c>
      <c r="E608" s="1" t="str">
        <f t="shared" si="2"/>
        <v/>
      </c>
    </row>
    <row r="609" ht="15.75" customHeight="1">
      <c r="A609" s="1" t="str">
        <f t="shared" si="1"/>
        <v/>
      </c>
      <c r="E609" s="1" t="str">
        <f t="shared" si="2"/>
        <v/>
      </c>
    </row>
    <row r="610" ht="15.75" customHeight="1">
      <c r="A610" s="1" t="str">
        <f t="shared" si="1"/>
        <v/>
      </c>
      <c r="E610" s="1" t="str">
        <f t="shared" si="2"/>
        <v/>
      </c>
    </row>
    <row r="611" ht="15.75" customHeight="1">
      <c r="A611" s="1" t="str">
        <f t="shared" si="1"/>
        <v/>
      </c>
      <c r="E611" s="1" t="str">
        <f t="shared" si="2"/>
        <v/>
      </c>
    </row>
    <row r="612" ht="15.75" customHeight="1">
      <c r="A612" s="1" t="str">
        <f t="shared" si="1"/>
        <v/>
      </c>
      <c r="E612" s="1" t="str">
        <f t="shared" si="2"/>
        <v/>
      </c>
    </row>
    <row r="613" ht="15.75" customHeight="1">
      <c r="A613" s="1" t="str">
        <f t="shared" si="1"/>
        <v/>
      </c>
      <c r="E613" s="1" t="str">
        <f t="shared" si="2"/>
        <v/>
      </c>
    </row>
    <row r="614" ht="15.75" customHeight="1">
      <c r="A614" s="1" t="str">
        <f t="shared" si="1"/>
        <v/>
      </c>
      <c r="E614" s="1" t="str">
        <f t="shared" si="2"/>
        <v/>
      </c>
    </row>
    <row r="615" ht="15.75" customHeight="1">
      <c r="A615" s="1" t="str">
        <f t="shared" si="1"/>
        <v/>
      </c>
      <c r="E615" s="1" t="str">
        <f t="shared" si="2"/>
        <v/>
      </c>
    </row>
    <row r="616" ht="15.75" customHeight="1">
      <c r="A616" s="1" t="str">
        <f t="shared" si="1"/>
        <v/>
      </c>
      <c r="E616" s="1" t="str">
        <f t="shared" si="2"/>
        <v/>
      </c>
    </row>
    <row r="617" ht="15.75" customHeight="1">
      <c r="A617" s="1" t="str">
        <f t="shared" si="1"/>
        <v/>
      </c>
      <c r="E617" s="1" t="str">
        <f t="shared" si="2"/>
        <v/>
      </c>
    </row>
    <row r="618" ht="15.75" customHeight="1">
      <c r="A618" s="1" t="str">
        <f t="shared" si="1"/>
        <v/>
      </c>
      <c r="E618" s="1" t="str">
        <f t="shared" si="2"/>
        <v/>
      </c>
    </row>
    <row r="619" ht="15.75" customHeight="1">
      <c r="A619" s="1" t="str">
        <f t="shared" si="1"/>
        <v/>
      </c>
      <c r="E619" s="1" t="str">
        <f t="shared" si="2"/>
        <v/>
      </c>
    </row>
    <row r="620" ht="15.75" customHeight="1">
      <c r="A620" s="1" t="str">
        <f t="shared" si="1"/>
        <v/>
      </c>
      <c r="E620" s="1" t="str">
        <f t="shared" si="2"/>
        <v/>
      </c>
    </row>
    <row r="621" ht="15.75" customHeight="1">
      <c r="A621" s="1" t="str">
        <f t="shared" si="1"/>
        <v/>
      </c>
      <c r="E621" s="1" t="str">
        <f t="shared" si="2"/>
        <v/>
      </c>
    </row>
    <row r="622" ht="15.75" customHeight="1">
      <c r="A622" s="1" t="str">
        <f t="shared" si="1"/>
        <v/>
      </c>
      <c r="E622" s="1" t="str">
        <f t="shared" si="2"/>
        <v/>
      </c>
    </row>
    <row r="623" ht="15.75" customHeight="1">
      <c r="A623" s="1" t="str">
        <f t="shared" si="1"/>
        <v/>
      </c>
      <c r="E623" s="1" t="str">
        <f t="shared" si="2"/>
        <v/>
      </c>
    </row>
    <row r="624" ht="15.75" customHeight="1">
      <c r="A624" s="1" t="str">
        <f t="shared" si="1"/>
        <v/>
      </c>
      <c r="E624" s="1" t="str">
        <f t="shared" si="2"/>
        <v/>
      </c>
    </row>
    <row r="625" ht="15.75" customHeight="1">
      <c r="A625" s="1" t="str">
        <f t="shared" si="1"/>
        <v/>
      </c>
      <c r="E625" s="1" t="str">
        <f t="shared" si="2"/>
        <v/>
      </c>
    </row>
    <row r="626" ht="15.75" customHeight="1">
      <c r="A626" s="1" t="str">
        <f t="shared" si="1"/>
        <v/>
      </c>
      <c r="E626" s="1" t="str">
        <f t="shared" si="2"/>
        <v/>
      </c>
    </row>
    <row r="627" ht="15.75" customHeight="1">
      <c r="A627" s="1" t="str">
        <f t="shared" si="1"/>
        <v/>
      </c>
      <c r="E627" s="1" t="str">
        <f t="shared" si="2"/>
        <v/>
      </c>
    </row>
    <row r="628" ht="15.75" customHeight="1">
      <c r="A628" s="1" t="str">
        <f t="shared" si="1"/>
        <v/>
      </c>
      <c r="E628" s="1" t="str">
        <f t="shared" si="2"/>
        <v/>
      </c>
    </row>
    <row r="629" ht="15.75" customHeight="1">
      <c r="A629" s="1" t="str">
        <f t="shared" si="1"/>
        <v/>
      </c>
      <c r="E629" s="1" t="str">
        <f t="shared" si="2"/>
        <v/>
      </c>
    </row>
    <row r="630" ht="15.75" customHeight="1">
      <c r="A630" s="1" t="str">
        <f t="shared" si="1"/>
        <v/>
      </c>
      <c r="E630" s="1" t="str">
        <f t="shared" si="2"/>
        <v/>
      </c>
    </row>
    <row r="631" ht="15.75" customHeight="1">
      <c r="A631" s="1" t="str">
        <f t="shared" si="1"/>
        <v/>
      </c>
      <c r="E631" s="1" t="str">
        <f t="shared" si="2"/>
        <v/>
      </c>
    </row>
    <row r="632" ht="15.75" customHeight="1">
      <c r="A632" s="1" t="str">
        <f t="shared" si="1"/>
        <v/>
      </c>
      <c r="E632" s="1" t="str">
        <f t="shared" si="2"/>
        <v/>
      </c>
    </row>
    <row r="633" ht="15.75" customHeight="1">
      <c r="A633" s="1" t="str">
        <f t="shared" si="1"/>
        <v/>
      </c>
      <c r="E633" s="1" t="str">
        <f t="shared" si="2"/>
        <v/>
      </c>
    </row>
    <row r="634" ht="15.75" customHeight="1">
      <c r="A634" s="1" t="str">
        <f t="shared" si="1"/>
        <v/>
      </c>
      <c r="E634" s="1" t="str">
        <f t="shared" si="2"/>
        <v/>
      </c>
    </row>
    <row r="635" ht="15.75" customHeight="1">
      <c r="A635" s="1" t="str">
        <f t="shared" si="1"/>
        <v/>
      </c>
      <c r="E635" s="1" t="str">
        <f t="shared" si="2"/>
        <v/>
      </c>
    </row>
    <row r="636" ht="15.75" customHeight="1">
      <c r="A636" s="1" t="str">
        <f t="shared" si="1"/>
        <v/>
      </c>
      <c r="E636" s="1" t="str">
        <f t="shared" si="2"/>
        <v/>
      </c>
    </row>
    <row r="637" ht="15.75" customHeight="1">
      <c r="A637" s="1" t="str">
        <f t="shared" si="1"/>
        <v/>
      </c>
      <c r="E637" s="1" t="str">
        <f t="shared" si="2"/>
        <v/>
      </c>
    </row>
    <row r="638" ht="15.75" customHeight="1">
      <c r="A638" s="1" t="str">
        <f t="shared" si="1"/>
        <v/>
      </c>
      <c r="E638" s="1" t="str">
        <f t="shared" si="2"/>
        <v/>
      </c>
    </row>
    <row r="639" ht="15.75" customHeight="1">
      <c r="A639" s="1" t="str">
        <f t="shared" si="1"/>
        <v/>
      </c>
      <c r="E639" s="1" t="str">
        <f t="shared" si="2"/>
        <v/>
      </c>
    </row>
    <row r="640" ht="15.75" customHeight="1">
      <c r="A640" s="1" t="str">
        <f t="shared" si="1"/>
        <v/>
      </c>
      <c r="E640" s="1" t="str">
        <f t="shared" si="2"/>
        <v/>
      </c>
    </row>
    <row r="641" ht="15.75" customHeight="1">
      <c r="A641" s="1" t="str">
        <f t="shared" si="1"/>
        <v/>
      </c>
      <c r="E641" s="1" t="str">
        <f t="shared" si="2"/>
        <v/>
      </c>
    </row>
    <row r="642" ht="15.75" customHeight="1">
      <c r="A642" s="1" t="str">
        <f t="shared" si="1"/>
        <v/>
      </c>
      <c r="E642" s="1" t="str">
        <f t="shared" si="2"/>
        <v/>
      </c>
    </row>
    <row r="643" ht="15.75" customHeight="1">
      <c r="A643" s="1" t="str">
        <f t="shared" si="1"/>
        <v/>
      </c>
      <c r="E643" s="1" t="str">
        <f t="shared" si="2"/>
        <v/>
      </c>
    </row>
    <row r="644" ht="15.75" customHeight="1">
      <c r="A644" s="1" t="str">
        <f t="shared" si="1"/>
        <v/>
      </c>
      <c r="E644" s="1" t="str">
        <f t="shared" si="2"/>
        <v/>
      </c>
    </row>
    <row r="645" ht="15.75" customHeight="1">
      <c r="A645" s="1" t="str">
        <f t="shared" si="1"/>
        <v/>
      </c>
      <c r="E645" s="1" t="str">
        <f t="shared" si="2"/>
        <v/>
      </c>
    </row>
    <row r="646" ht="15.75" customHeight="1">
      <c r="A646" s="1" t="str">
        <f t="shared" si="1"/>
        <v/>
      </c>
      <c r="E646" s="1" t="str">
        <f t="shared" si="2"/>
        <v/>
      </c>
    </row>
    <row r="647" ht="15.75" customHeight="1">
      <c r="A647" s="1" t="str">
        <f t="shared" si="1"/>
        <v/>
      </c>
      <c r="E647" s="1" t="str">
        <f t="shared" si="2"/>
        <v/>
      </c>
    </row>
    <row r="648" ht="15.75" customHeight="1">
      <c r="A648" s="1" t="str">
        <f t="shared" si="1"/>
        <v/>
      </c>
      <c r="E648" s="1" t="str">
        <f t="shared" si="2"/>
        <v/>
      </c>
    </row>
    <row r="649" ht="15.75" customHeight="1">
      <c r="A649" s="1" t="str">
        <f t="shared" si="1"/>
        <v/>
      </c>
      <c r="E649" s="1" t="str">
        <f t="shared" si="2"/>
        <v/>
      </c>
    </row>
    <row r="650" ht="15.75" customHeight="1">
      <c r="A650" s="1" t="str">
        <f t="shared" si="1"/>
        <v/>
      </c>
      <c r="E650" s="1" t="str">
        <f t="shared" si="2"/>
        <v/>
      </c>
    </row>
    <row r="651" ht="15.75" customHeight="1">
      <c r="A651" s="1" t="str">
        <f t="shared" si="1"/>
        <v/>
      </c>
      <c r="E651" s="1" t="str">
        <f t="shared" si="2"/>
        <v/>
      </c>
    </row>
    <row r="652" ht="15.75" customHeight="1">
      <c r="A652" s="1" t="str">
        <f t="shared" si="1"/>
        <v/>
      </c>
      <c r="E652" s="1" t="str">
        <f t="shared" si="2"/>
        <v/>
      </c>
    </row>
    <row r="653" ht="15.75" customHeight="1">
      <c r="A653" s="1" t="str">
        <f t="shared" si="1"/>
        <v/>
      </c>
      <c r="E653" s="1" t="str">
        <f t="shared" si="2"/>
        <v/>
      </c>
    </row>
    <row r="654" ht="15.75" customHeight="1">
      <c r="A654" s="1" t="str">
        <f t="shared" si="1"/>
        <v/>
      </c>
      <c r="E654" s="1" t="str">
        <f t="shared" si="2"/>
        <v/>
      </c>
    </row>
    <row r="655" ht="15.75" customHeight="1">
      <c r="A655" s="1" t="str">
        <f t="shared" si="1"/>
        <v/>
      </c>
      <c r="E655" s="1" t="str">
        <f t="shared" si="2"/>
        <v/>
      </c>
    </row>
    <row r="656" ht="15.75" customHeight="1">
      <c r="A656" s="1" t="str">
        <f t="shared" si="1"/>
        <v/>
      </c>
      <c r="E656" s="1" t="str">
        <f t="shared" si="2"/>
        <v/>
      </c>
    </row>
    <row r="657" ht="15.75" customHeight="1">
      <c r="A657" s="1" t="str">
        <f t="shared" si="1"/>
        <v/>
      </c>
      <c r="E657" s="1" t="str">
        <f t="shared" si="2"/>
        <v/>
      </c>
    </row>
    <row r="658" ht="15.75" customHeight="1">
      <c r="A658" s="1" t="str">
        <f t="shared" si="1"/>
        <v/>
      </c>
      <c r="E658" s="1" t="str">
        <f t="shared" si="2"/>
        <v/>
      </c>
    </row>
    <row r="659" ht="15.75" customHeight="1">
      <c r="A659" s="1" t="str">
        <f t="shared" si="1"/>
        <v/>
      </c>
      <c r="E659" s="1" t="str">
        <f t="shared" si="2"/>
        <v/>
      </c>
    </row>
    <row r="660" ht="15.75" customHeight="1">
      <c r="A660" s="1" t="str">
        <f t="shared" si="1"/>
        <v/>
      </c>
      <c r="E660" s="1" t="str">
        <f t="shared" si="2"/>
        <v/>
      </c>
    </row>
    <row r="661" ht="15.75" customHeight="1">
      <c r="A661" s="1" t="str">
        <f t="shared" si="1"/>
        <v/>
      </c>
      <c r="E661" s="1" t="str">
        <f t="shared" si="2"/>
        <v/>
      </c>
    </row>
    <row r="662" ht="15.75" customHeight="1">
      <c r="A662" s="1" t="str">
        <f t="shared" si="1"/>
        <v/>
      </c>
      <c r="E662" s="1" t="str">
        <f t="shared" si="2"/>
        <v/>
      </c>
    </row>
    <row r="663" ht="15.75" customHeight="1">
      <c r="A663" s="1" t="str">
        <f t="shared" si="1"/>
        <v/>
      </c>
      <c r="E663" s="1" t="str">
        <f t="shared" si="2"/>
        <v/>
      </c>
    </row>
    <row r="664" ht="15.75" customHeight="1">
      <c r="A664" s="1" t="str">
        <f t="shared" si="1"/>
        <v/>
      </c>
      <c r="E664" s="1" t="str">
        <f t="shared" si="2"/>
        <v/>
      </c>
    </row>
    <row r="665" ht="15.75" customHeight="1">
      <c r="A665" s="1" t="str">
        <f t="shared" si="1"/>
        <v/>
      </c>
      <c r="E665" s="1" t="str">
        <f t="shared" si="2"/>
        <v/>
      </c>
    </row>
    <row r="666" ht="15.75" customHeight="1">
      <c r="A666" s="1" t="str">
        <f t="shared" si="1"/>
        <v/>
      </c>
      <c r="E666" s="1" t="str">
        <f t="shared" si="2"/>
        <v/>
      </c>
    </row>
    <row r="667" ht="15.75" customHeight="1">
      <c r="A667" s="1" t="str">
        <f t="shared" si="1"/>
        <v/>
      </c>
      <c r="E667" s="1" t="str">
        <f t="shared" si="2"/>
        <v/>
      </c>
    </row>
    <row r="668" ht="15.75" customHeight="1">
      <c r="A668" s="1" t="str">
        <f t="shared" si="1"/>
        <v/>
      </c>
      <c r="E668" s="1" t="str">
        <f t="shared" si="2"/>
        <v/>
      </c>
    </row>
    <row r="669" ht="15.75" customHeight="1">
      <c r="A669" s="1" t="str">
        <f t="shared" si="1"/>
        <v/>
      </c>
      <c r="E669" s="1" t="str">
        <f t="shared" si="2"/>
        <v/>
      </c>
    </row>
    <row r="670" ht="15.75" customHeight="1">
      <c r="A670" s="1" t="str">
        <f t="shared" si="1"/>
        <v/>
      </c>
      <c r="E670" s="1" t="str">
        <f t="shared" si="2"/>
        <v/>
      </c>
    </row>
    <row r="671" ht="15.75" customHeight="1">
      <c r="A671" s="1" t="str">
        <f t="shared" si="1"/>
        <v/>
      </c>
      <c r="E671" s="1" t="str">
        <f t="shared" si="2"/>
        <v/>
      </c>
    </row>
    <row r="672" ht="15.75" customHeight="1">
      <c r="A672" s="1" t="str">
        <f t="shared" si="1"/>
        <v/>
      </c>
      <c r="E672" s="1" t="str">
        <f t="shared" si="2"/>
        <v/>
      </c>
    </row>
    <row r="673" ht="15.75" customHeight="1">
      <c r="A673" s="1" t="str">
        <f t="shared" si="1"/>
        <v/>
      </c>
      <c r="E673" s="1" t="str">
        <f t="shared" si="2"/>
        <v/>
      </c>
    </row>
    <row r="674" ht="15.75" customHeight="1">
      <c r="A674" s="1" t="str">
        <f t="shared" si="1"/>
        <v/>
      </c>
      <c r="E674" s="1" t="str">
        <f t="shared" si="2"/>
        <v/>
      </c>
    </row>
    <row r="675" ht="15.75" customHeight="1">
      <c r="A675" s="1" t="str">
        <f t="shared" si="1"/>
        <v/>
      </c>
      <c r="E675" s="1" t="str">
        <f t="shared" si="2"/>
        <v/>
      </c>
    </row>
    <row r="676" ht="15.75" customHeight="1">
      <c r="A676" s="1" t="str">
        <f t="shared" si="1"/>
        <v/>
      </c>
      <c r="E676" s="1" t="str">
        <f t="shared" si="2"/>
        <v/>
      </c>
    </row>
    <row r="677" ht="15.75" customHeight="1">
      <c r="A677" s="1" t="str">
        <f t="shared" si="1"/>
        <v/>
      </c>
      <c r="E677" s="1" t="str">
        <f t="shared" si="2"/>
        <v/>
      </c>
    </row>
    <row r="678" ht="15.75" customHeight="1">
      <c r="A678" s="1" t="str">
        <f t="shared" si="1"/>
        <v/>
      </c>
      <c r="E678" s="1" t="str">
        <f t="shared" si="2"/>
        <v/>
      </c>
    </row>
    <row r="679" ht="15.75" customHeight="1">
      <c r="A679" s="1" t="str">
        <f t="shared" si="1"/>
        <v/>
      </c>
      <c r="E679" s="1" t="str">
        <f t="shared" si="2"/>
        <v/>
      </c>
    </row>
    <row r="680" ht="15.75" customHeight="1">
      <c r="A680" s="1" t="str">
        <f t="shared" si="1"/>
        <v/>
      </c>
      <c r="E680" s="1" t="str">
        <f t="shared" si="2"/>
        <v/>
      </c>
    </row>
    <row r="681" ht="15.75" customHeight="1">
      <c r="A681" s="1" t="str">
        <f t="shared" si="1"/>
        <v/>
      </c>
      <c r="E681" s="1" t="str">
        <f t="shared" si="2"/>
        <v/>
      </c>
    </row>
    <row r="682" ht="15.75" customHeight="1">
      <c r="A682" s="1" t="str">
        <f t="shared" si="1"/>
        <v/>
      </c>
      <c r="E682" s="1" t="str">
        <f t="shared" si="2"/>
        <v/>
      </c>
    </row>
    <row r="683" ht="15.75" customHeight="1">
      <c r="A683" s="1" t="str">
        <f t="shared" si="1"/>
        <v/>
      </c>
      <c r="E683" s="1" t="str">
        <f t="shared" si="2"/>
        <v/>
      </c>
    </row>
    <row r="684" ht="15.75" customHeight="1">
      <c r="A684" s="1" t="str">
        <f t="shared" si="1"/>
        <v/>
      </c>
      <c r="E684" s="1" t="str">
        <f t="shared" si="2"/>
        <v/>
      </c>
    </row>
    <row r="685" ht="15.75" customHeight="1">
      <c r="A685" s="1" t="str">
        <f t="shared" si="1"/>
        <v/>
      </c>
      <c r="E685" s="1" t="str">
        <f t="shared" si="2"/>
        <v/>
      </c>
    </row>
    <row r="686" ht="15.75" customHeight="1">
      <c r="A686" s="1" t="str">
        <f t="shared" si="1"/>
        <v/>
      </c>
      <c r="E686" s="1" t="str">
        <f t="shared" si="2"/>
        <v/>
      </c>
    </row>
    <row r="687" ht="15.75" customHeight="1">
      <c r="A687" s="1" t="str">
        <f t="shared" si="1"/>
        <v/>
      </c>
      <c r="E687" s="1" t="str">
        <f t="shared" si="2"/>
        <v/>
      </c>
    </row>
    <row r="688" ht="15.75" customHeight="1">
      <c r="A688" s="1" t="str">
        <f t="shared" si="1"/>
        <v/>
      </c>
      <c r="E688" s="1" t="str">
        <f t="shared" si="2"/>
        <v/>
      </c>
    </row>
    <row r="689" ht="15.75" customHeight="1">
      <c r="A689" s="1" t="str">
        <f t="shared" si="1"/>
        <v/>
      </c>
      <c r="E689" s="1" t="str">
        <f t="shared" si="2"/>
        <v/>
      </c>
    </row>
    <row r="690" ht="15.75" customHeight="1">
      <c r="A690" s="1" t="str">
        <f t="shared" si="1"/>
        <v/>
      </c>
      <c r="E690" s="1" t="str">
        <f t="shared" si="2"/>
        <v/>
      </c>
    </row>
    <row r="691" ht="15.75" customHeight="1">
      <c r="A691" s="1" t="str">
        <f t="shared" si="1"/>
        <v/>
      </c>
      <c r="E691" s="1" t="str">
        <f t="shared" si="2"/>
        <v/>
      </c>
    </row>
    <row r="692" ht="15.75" customHeight="1">
      <c r="A692" s="1" t="str">
        <f t="shared" si="1"/>
        <v/>
      </c>
      <c r="E692" s="1" t="str">
        <f t="shared" si="2"/>
        <v/>
      </c>
    </row>
    <row r="693" ht="15.75" customHeight="1">
      <c r="A693" s="1" t="str">
        <f t="shared" si="1"/>
        <v/>
      </c>
      <c r="E693" s="1" t="str">
        <f t="shared" si="2"/>
        <v/>
      </c>
    </row>
    <row r="694" ht="15.75" customHeight="1">
      <c r="A694" s="1" t="str">
        <f t="shared" si="1"/>
        <v/>
      </c>
      <c r="E694" s="1" t="str">
        <f t="shared" si="2"/>
        <v/>
      </c>
    </row>
    <row r="695" ht="15.75" customHeight="1">
      <c r="A695" s="1" t="str">
        <f t="shared" si="1"/>
        <v/>
      </c>
      <c r="E695" s="1" t="str">
        <f t="shared" si="2"/>
        <v/>
      </c>
    </row>
    <row r="696" ht="15.75" customHeight="1">
      <c r="A696" s="1" t="str">
        <f t="shared" si="1"/>
        <v/>
      </c>
      <c r="E696" s="1" t="str">
        <f t="shared" si="2"/>
        <v/>
      </c>
    </row>
    <row r="697" ht="15.75" customHeight="1">
      <c r="A697" s="1" t="str">
        <f t="shared" si="1"/>
        <v/>
      </c>
      <c r="E697" s="1" t="str">
        <f t="shared" si="2"/>
        <v/>
      </c>
    </row>
    <row r="698" ht="15.75" customHeight="1">
      <c r="A698" s="1" t="str">
        <f t="shared" si="1"/>
        <v/>
      </c>
      <c r="E698" s="1" t="str">
        <f t="shared" si="2"/>
        <v/>
      </c>
    </row>
    <row r="699" ht="15.75" customHeight="1">
      <c r="A699" s="1" t="str">
        <f t="shared" si="1"/>
        <v/>
      </c>
      <c r="E699" s="1" t="str">
        <f t="shared" si="2"/>
        <v/>
      </c>
    </row>
    <row r="700" ht="15.75" customHeight="1">
      <c r="A700" s="1" t="str">
        <f t="shared" si="1"/>
        <v/>
      </c>
      <c r="E700" s="1" t="str">
        <f t="shared" si="2"/>
        <v/>
      </c>
    </row>
    <row r="701" ht="15.75" customHeight="1">
      <c r="A701" s="1" t="str">
        <f t="shared" si="1"/>
        <v/>
      </c>
      <c r="E701" s="1" t="str">
        <f t="shared" si="2"/>
        <v/>
      </c>
    </row>
    <row r="702" ht="15.75" customHeight="1">
      <c r="A702" s="1" t="str">
        <f t="shared" si="1"/>
        <v/>
      </c>
      <c r="E702" s="1" t="str">
        <f t="shared" si="2"/>
        <v/>
      </c>
    </row>
    <row r="703" ht="15.75" customHeight="1">
      <c r="A703" s="1" t="str">
        <f t="shared" si="1"/>
        <v/>
      </c>
      <c r="E703" s="1" t="str">
        <f t="shared" si="2"/>
        <v/>
      </c>
    </row>
    <row r="704" ht="15.75" customHeight="1">
      <c r="A704" s="1" t="str">
        <f t="shared" si="1"/>
        <v/>
      </c>
      <c r="E704" s="1" t="str">
        <f t="shared" si="2"/>
        <v/>
      </c>
    </row>
    <row r="705" ht="15.75" customHeight="1">
      <c r="A705" s="1" t="str">
        <f t="shared" si="1"/>
        <v/>
      </c>
      <c r="E705" s="1" t="str">
        <f t="shared" si="2"/>
        <v/>
      </c>
    </row>
    <row r="706" ht="15.75" customHeight="1">
      <c r="A706" s="1" t="str">
        <f t="shared" si="1"/>
        <v/>
      </c>
      <c r="E706" s="1" t="str">
        <f t="shared" si="2"/>
        <v/>
      </c>
    </row>
    <row r="707" ht="15.75" customHeight="1">
      <c r="A707" s="1" t="str">
        <f t="shared" si="1"/>
        <v/>
      </c>
      <c r="E707" s="1" t="str">
        <f t="shared" si="2"/>
        <v/>
      </c>
    </row>
    <row r="708" ht="15.75" customHeight="1">
      <c r="A708" s="1" t="str">
        <f t="shared" si="1"/>
        <v/>
      </c>
      <c r="E708" s="1" t="str">
        <f t="shared" si="2"/>
        <v/>
      </c>
    </row>
    <row r="709" ht="15.75" customHeight="1">
      <c r="A709" s="1" t="str">
        <f t="shared" si="1"/>
        <v/>
      </c>
      <c r="E709" s="1" t="str">
        <f t="shared" si="2"/>
        <v/>
      </c>
    </row>
    <row r="710" ht="15.75" customHeight="1">
      <c r="A710" s="1" t="str">
        <f t="shared" si="1"/>
        <v/>
      </c>
      <c r="E710" s="1" t="str">
        <f t="shared" si="2"/>
        <v/>
      </c>
    </row>
    <row r="711" ht="15.75" customHeight="1">
      <c r="A711" s="1" t="str">
        <f t="shared" si="1"/>
        <v/>
      </c>
      <c r="E711" s="1" t="str">
        <f t="shared" si="2"/>
        <v/>
      </c>
    </row>
    <row r="712" ht="15.75" customHeight="1">
      <c r="A712" s="1" t="str">
        <f t="shared" si="1"/>
        <v/>
      </c>
      <c r="E712" s="1" t="str">
        <f t="shared" si="2"/>
        <v/>
      </c>
    </row>
    <row r="713" ht="15.75" customHeight="1">
      <c r="A713" s="1" t="str">
        <f t="shared" si="1"/>
        <v/>
      </c>
      <c r="E713" s="1" t="str">
        <f t="shared" si="2"/>
        <v/>
      </c>
    </row>
    <row r="714" ht="15.75" customHeight="1">
      <c r="A714" s="1" t="str">
        <f t="shared" si="1"/>
        <v/>
      </c>
      <c r="E714" s="1" t="str">
        <f t="shared" si="2"/>
        <v/>
      </c>
    </row>
    <row r="715" ht="15.75" customHeight="1">
      <c r="A715" s="1" t="str">
        <f t="shared" si="1"/>
        <v/>
      </c>
      <c r="E715" s="1" t="str">
        <f t="shared" si="2"/>
        <v/>
      </c>
    </row>
    <row r="716" ht="15.75" customHeight="1">
      <c r="A716" s="1" t="str">
        <f t="shared" si="1"/>
        <v/>
      </c>
      <c r="E716" s="1" t="str">
        <f t="shared" si="2"/>
        <v/>
      </c>
    </row>
    <row r="717" ht="15.75" customHeight="1">
      <c r="A717" s="1" t="str">
        <f t="shared" si="1"/>
        <v/>
      </c>
      <c r="E717" s="1" t="str">
        <f t="shared" si="2"/>
        <v/>
      </c>
    </row>
    <row r="718" ht="15.75" customHeight="1">
      <c r="A718" s="1" t="str">
        <f t="shared" si="1"/>
        <v/>
      </c>
      <c r="E718" s="1" t="str">
        <f t="shared" si="2"/>
        <v/>
      </c>
    </row>
    <row r="719" ht="15.75" customHeight="1">
      <c r="A719" s="1" t="str">
        <f t="shared" si="1"/>
        <v/>
      </c>
      <c r="E719" s="1" t="str">
        <f t="shared" si="2"/>
        <v/>
      </c>
    </row>
    <row r="720" ht="15.75" customHeight="1">
      <c r="A720" s="1" t="str">
        <f t="shared" si="1"/>
        <v/>
      </c>
      <c r="E720" s="1" t="str">
        <f t="shared" si="2"/>
        <v/>
      </c>
    </row>
    <row r="721" ht="15.75" customHeight="1">
      <c r="A721" s="1" t="str">
        <f t="shared" si="1"/>
        <v/>
      </c>
      <c r="E721" s="1" t="str">
        <f t="shared" si="2"/>
        <v/>
      </c>
    </row>
    <row r="722" ht="15.75" customHeight="1">
      <c r="A722" s="1" t="str">
        <f t="shared" si="1"/>
        <v/>
      </c>
      <c r="E722" s="1" t="str">
        <f t="shared" si="2"/>
        <v/>
      </c>
    </row>
    <row r="723" ht="15.75" customHeight="1">
      <c r="A723" s="1" t="str">
        <f t="shared" si="1"/>
        <v/>
      </c>
      <c r="E723" s="1" t="str">
        <f t="shared" si="2"/>
        <v/>
      </c>
    </row>
    <row r="724" ht="15.75" customHeight="1">
      <c r="A724" s="1" t="str">
        <f t="shared" si="1"/>
        <v/>
      </c>
      <c r="E724" s="1" t="str">
        <f t="shared" si="2"/>
        <v/>
      </c>
    </row>
    <row r="725" ht="15.75" customHeight="1">
      <c r="A725" s="1" t="str">
        <f t="shared" si="1"/>
        <v/>
      </c>
      <c r="E725" s="1" t="str">
        <f t="shared" si="2"/>
        <v/>
      </c>
    </row>
    <row r="726" ht="15.75" customHeight="1">
      <c r="A726" s="1" t="str">
        <f t="shared" si="1"/>
        <v/>
      </c>
      <c r="E726" s="1" t="str">
        <f t="shared" si="2"/>
        <v/>
      </c>
    </row>
    <row r="727" ht="15.75" customHeight="1">
      <c r="A727" s="1" t="str">
        <f t="shared" si="1"/>
        <v/>
      </c>
      <c r="E727" s="1" t="str">
        <f t="shared" si="2"/>
        <v/>
      </c>
    </row>
    <row r="728" ht="15.75" customHeight="1">
      <c r="A728" s="1" t="str">
        <f t="shared" si="1"/>
        <v/>
      </c>
      <c r="E728" s="1" t="str">
        <f t="shared" si="2"/>
        <v/>
      </c>
    </row>
    <row r="729" ht="15.75" customHeight="1">
      <c r="A729" s="1" t="str">
        <f t="shared" si="1"/>
        <v/>
      </c>
      <c r="E729" s="1" t="str">
        <f t="shared" si="2"/>
        <v/>
      </c>
    </row>
    <row r="730" ht="15.75" customHeight="1">
      <c r="A730" s="1" t="str">
        <f t="shared" si="1"/>
        <v/>
      </c>
      <c r="E730" s="1" t="str">
        <f t="shared" si="2"/>
        <v/>
      </c>
    </row>
    <row r="731" ht="15.75" customHeight="1">
      <c r="A731" s="1" t="str">
        <f t="shared" si="1"/>
        <v/>
      </c>
      <c r="E731" s="1" t="str">
        <f t="shared" si="2"/>
        <v/>
      </c>
    </row>
    <row r="732" ht="15.75" customHeight="1">
      <c r="A732" s="1" t="str">
        <f t="shared" si="1"/>
        <v/>
      </c>
      <c r="E732" s="1" t="str">
        <f t="shared" si="2"/>
        <v/>
      </c>
    </row>
    <row r="733" ht="15.75" customHeight="1">
      <c r="A733" s="1" t="str">
        <f t="shared" si="1"/>
        <v/>
      </c>
      <c r="E733" s="1" t="str">
        <f t="shared" si="2"/>
        <v/>
      </c>
    </row>
    <row r="734" ht="15.75" customHeight="1">
      <c r="A734" s="1" t="str">
        <f t="shared" si="1"/>
        <v/>
      </c>
      <c r="E734" s="1" t="str">
        <f t="shared" si="2"/>
        <v/>
      </c>
    </row>
    <row r="735" ht="15.75" customHeight="1">
      <c r="A735" s="1" t="str">
        <f t="shared" si="1"/>
        <v/>
      </c>
      <c r="E735" s="1" t="str">
        <f t="shared" si="2"/>
        <v/>
      </c>
    </row>
    <row r="736" ht="15.75" customHeight="1">
      <c r="A736" s="1" t="str">
        <f t="shared" si="1"/>
        <v/>
      </c>
      <c r="E736" s="1" t="str">
        <f t="shared" si="2"/>
        <v/>
      </c>
    </row>
    <row r="737" ht="15.75" customHeight="1">
      <c r="A737" s="1" t="str">
        <f t="shared" si="1"/>
        <v/>
      </c>
      <c r="E737" s="1" t="str">
        <f t="shared" si="2"/>
        <v/>
      </c>
    </row>
    <row r="738" ht="15.75" customHeight="1">
      <c r="A738" s="1" t="str">
        <f t="shared" si="1"/>
        <v/>
      </c>
      <c r="E738" s="1" t="str">
        <f t="shared" si="2"/>
        <v/>
      </c>
    </row>
    <row r="739" ht="15.75" customHeight="1">
      <c r="A739" s="1" t="str">
        <f t="shared" si="1"/>
        <v/>
      </c>
      <c r="E739" s="1" t="str">
        <f t="shared" si="2"/>
        <v/>
      </c>
    </row>
    <row r="740" ht="15.75" customHeight="1">
      <c r="A740" s="1" t="str">
        <f t="shared" si="1"/>
        <v/>
      </c>
      <c r="E740" s="1" t="str">
        <f t="shared" si="2"/>
        <v/>
      </c>
    </row>
    <row r="741" ht="15.75" customHeight="1">
      <c r="A741" s="1" t="str">
        <f t="shared" si="1"/>
        <v/>
      </c>
      <c r="E741" s="1" t="str">
        <f t="shared" si="2"/>
        <v/>
      </c>
    </row>
    <row r="742" ht="15.75" customHeight="1">
      <c r="A742" s="1" t="str">
        <f t="shared" si="1"/>
        <v/>
      </c>
      <c r="E742" s="1" t="str">
        <f t="shared" si="2"/>
        <v/>
      </c>
    </row>
    <row r="743" ht="15.75" customHeight="1">
      <c r="A743" s="1" t="str">
        <f t="shared" si="1"/>
        <v/>
      </c>
      <c r="E743" s="1" t="str">
        <f t="shared" si="2"/>
        <v/>
      </c>
    </row>
    <row r="744" ht="15.75" customHeight="1">
      <c r="A744" s="1" t="str">
        <f t="shared" si="1"/>
        <v/>
      </c>
      <c r="E744" s="1" t="str">
        <f t="shared" si="2"/>
        <v/>
      </c>
    </row>
    <row r="745" ht="15.75" customHeight="1">
      <c r="A745" s="1" t="str">
        <f t="shared" si="1"/>
        <v/>
      </c>
      <c r="E745" s="1" t="str">
        <f t="shared" si="2"/>
        <v/>
      </c>
    </row>
    <row r="746" ht="15.75" customHeight="1">
      <c r="A746" s="1" t="str">
        <f t="shared" si="1"/>
        <v/>
      </c>
      <c r="E746" s="1" t="str">
        <f t="shared" si="2"/>
        <v/>
      </c>
    </row>
    <row r="747" ht="15.75" customHeight="1">
      <c r="A747" s="1" t="str">
        <f t="shared" si="1"/>
        <v/>
      </c>
      <c r="E747" s="1" t="str">
        <f t="shared" si="2"/>
        <v/>
      </c>
    </row>
    <row r="748" ht="15.75" customHeight="1">
      <c r="A748" s="1" t="str">
        <f t="shared" si="1"/>
        <v/>
      </c>
      <c r="E748" s="1" t="str">
        <f t="shared" si="2"/>
        <v/>
      </c>
    </row>
    <row r="749" ht="15.75" customHeight="1">
      <c r="A749" s="1" t="str">
        <f t="shared" si="1"/>
        <v/>
      </c>
      <c r="E749" s="1" t="str">
        <f t="shared" si="2"/>
        <v/>
      </c>
    </row>
    <row r="750" ht="15.75" customHeight="1">
      <c r="A750" s="1" t="str">
        <f t="shared" si="1"/>
        <v/>
      </c>
      <c r="E750" s="1" t="str">
        <f t="shared" si="2"/>
        <v/>
      </c>
    </row>
    <row r="751" ht="15.75" customHeight="1">
      <c r="A751" s="1" t="str">
        <f t="shared" si="1"/>
        <v/>
      </c>
      <c r="E751" s="1" t="str">
        <f t="shared" si="2"/>
        <v/>
      </c>
    </row>
    <row r="752" ht="15.75" customHeight="1">
      <c r="A752" s="1" t="str">
        <f t="shared" si="1"/>
        <v/>
      </c>
      <c r="E752" s="1" t="str">
        <f t="shared" si="2"/>
        <v/>
      </c>
    </row>
    <row r="753" ht="15.75" customHeight="1">
      <c r="A753" s="1" t="str">
        <f t="shared" si="1"/>
        <v/>
      </c>
      <c r="E753" s="1" t="str">
        <f t="shared" si="2"/>
        <v/>
      </c>
    </row>
    <row r="754" ht="15.75" customHeight="1">
      <c r="A754" s="1" t="str">
        <f t="shared" si="1"/>
        <v/>
      </c>
      <c r="E754" s="1" t="str">
        <f t="shared" si="2"/>
        <v/>
      </c>
    </row>
    <row r="755" ht="15.75" customHeight="1">
      <c r="A755" s="1" t="str">
        <f t="shared" si="1"/>
        <v/>
      </c>
      <c r="E755" s="1" t="str">
        <f t="shared" si="2"/>
        <v/>
      </c>
    </row>
    <row r="756" ht="15.75" customHeight="1">
      <c r="A756" s="1" t="str">
        <f t="shared" si="1"/>
        <v/>
      </c>
      <c r="E756" s="1" t="str">
        <f t="shared" si="2"/>
        <v/>
      </c>
    </row>
    <row r="757" ht="15.75" customHeight="1">
      <c r="A757" s="1" t="str">
        <f t="shared" si="1"/>
        <v/>
      </c>
      <c r="E757" s="1" t="str">
        <f t="shared" si="2"/>
        <v/>
      </c>
    </row>
    <row r="758" ht="15.75" customHeight="1">
      <c r="A758" s="1" t="str">
        <f t="shared" si="1"/>
        <v/>
      </c>
      <c r="E758" s="1" t="str">
        <f t="shared" si="2"/>
        <v/>
      </c>
    </row>
    <row r="759" ht="15.75" customHeight="1">
      <c r="A759" s="1" t="str">
        <f t="shared" si="1"/>
        <v/>
      </c>
      <c r="E759" s="1" t="str">
        <f t="shared" si="2"/>
        <v/>
      </c>
    </row>
    <row r="760" ht="15.75" customHeight="1">
      <c r="A760" s="1" t="str">
        <f t="shared" si="1"/>
        <v/>
      </c>
      <c r="E760" s="1" t="str">
        <f t="shared" si="2"/>
        <v/>
      </c>
    </row>
    <row r="761" ht="15.75" customHeight="1">
      <c r="A761" s="1" t="str">
        <f t="shared" si="1"/>
        <v/>
      </c>
      <c r="E761" s="1" t="str">
        <f t="shared" si="2"/>
        <v/>
      </c>
    </row>
    <row r="762" ht="15.75" customHeight="1">
      <c r="A762" s="1" t="str">
        <f t="shared" si="1"/>
        <v/>
      </c>
      <c r="E762" s="1" t="str">
        <f t="shared" si="2"/>
        <v/>
      </c>
    </row>
    <row r="763" ht="15.75" customHeight="1">
      <c r="A763" s="1" t="str">
        <f t="shared" si="1"/>
        <v/>
      </c>
      <c r="E763" s="1" t="str">
        <f t="shared" si="2"/>
        <v/>
      </c>
    </row>
    <row r="764" ht="15.75" customHeight="1">
      <c r="A764" s="1" t="str">
        <f t="shared" si="1"/>
        <v/>
      </c>
      <c r="E764" s="1" t="str">
        <f t="shared" si="2"/>
        <v/>
      </c>
    </row>
    <row r="765" ht="15.75" customHeight="1">
      <c r="A765" s="1" t="str">
        <f t="shared" si="1"/>
        <v/>
      </c>
      <c r="E765" s="1" t="str">
        <f t="shared" si="2"/>
        <v/>
      </c>
    </row>
    <row r="766" ht="15.75" customHeight="1">
      <c r="A766" s="1" t="str">
        <f t="shared" si="1"/>
        <v/>
      </c>
      <c r="E766" s="1" t="str">
        <f t="shared" si="2"/>
        <v/>
      </c>
    </row>
    <row r="767" ht="15.75" customHeight="1">
      <c r="A767" s="1" t="str">
        <f t="shared" si="1"/>
        <v/>
      </c>
      <c r="E767" s="1" t="str">
        <f t="shared" si="2"/>
        <v/>
      </c>
    </row>
    <row r="768" ht="15.75" customHeight="1">
      <c r="A768" s="1" t="str">
        <f t="shared" si="1"/>
        <v/>
      </c>
      <c r="E768" s="1" t="str">
        <f t="shared" si="2"/>
        <v/>
      </c>
    </row>
    <row r="769" ht="15.75" customHeight="1">
      <c r="A769" s="1" t="str">
        <f t="shared" si="1"/>
        <v/>
      </c>
      <c r="E769" s="1" t="str">
        <f t="shared" si="2"/>
        <v/>
      </c>
    </row>
    <row r="770" ht="15.75" customHeight="1">
      <c r="A770" s="1" t="str">
        <f t="shared" si="1"/>
        <v/>
      </c>
      <c r="E770" s="1" t="str">
        <f t="shared" si="2"/>
        <v/>
      </c>
    </row>
    <row r="771" ht="15.75" customHeight="1">
      <c r="A771" s="1" t="str">
        <f t="shared" si="1"/>
        <v/>
      </c>
      <c r="E771" s="1" t="str">
        <f t="shared" si="2"/>
        <v/>
      </c>
    </row>
    <row r="772" ht="15.75" customHeight="1">
      <c r="A772" s="1" t="str">
        <f t="shared" si="1"/>
        <v/>
      </c>
      <c r="E772" s="1" t="str">
        <f t="shared" si="2"/>
        <v/>
      </c>
    </row>
    <row r="773" ht="15.75" customHeight="1">
      <c r="A773" s="1" t="str">
        <f t="shared" si="1"/>
        <v/>
      </c>
      <c r="E773" s="1" t="str">
        <f t="shared" si="2"/>
        <v/>
      </c>
    </row>
    <row r="774" ht="15.75" customHeight="1">
      <c r="A774" s="1" t="str">
        <f t="shared" si="1"/>
        <v/>
      </c>
      <c r="E774" s="1" t="str">
        <f t="shared" si="2"/>
        <v/>
      </c>
    </row>
    <row r="775" ht="15.75" customHeight="1">
      <c r="A775" s="1" t="str">
        <f t="shared" si="1"/>
        <v/>
      </c>
      <c r="E775" s="1" t="str">
        <f t="shared" si="2"/>
        <v/>
      </c>
    </row>
    <row r="776" ht="15.75" customHeight="1">
      <c r="A776" s="1" t="str">
        <f t="shared" si="1"/>
        <v/>
      </c>
      <c r="E776" s="1" t="str">
        <f t="shared" si="2"/>
        <v/>
      </c>
    </row>
    <row r="777" ht="15.75" customHeight="1">
      <c r="A777" s="1" t="str">
        <f t="shared" si="1"/>
        <v/>
      </c>
      <c r="E777" s="1" t="str">
        <f t="shared" si="2"/>
        <v/>
      </c>
    </row>
    <row r="778" ht="15.75" customHeight="1">
      <c r="A778" s="1" t="str">
        <f t="shared" si="1"/>
        <v/>
      </c>
      <c r="E778" s="1" t="str">
        <f t="shared" si="2"/>
        <v/>
      </c>
    </row>
    <row r="779" ht="15.75" customHeight="1">
      <c r="A779" s="1" t="str">
        <f t="shared" si="1"/>
        <v/>
      </c>
      <c r="E779" s="1" t="str">
        <f t="shared" si="2"/>
        <v/>
      </c>
    </row>
    <row r="780" ht="15.75" customHeight="1">
      <c r="A780" s="1" t="str">
        <f t="shared" si="1"/>
        <v/>
      </c>
      <c r="E780" s="1" t="str">
        <f t="shared" si="2"/>
        <v/>
      </c>
    </row>
    <row r="781" ht="15.75" customHeight="1">
      <c r="A781" s="1" t="str">
        <f t="shared" si="1"/>
        <v/>
      </c>
      <c r="E781" s="1" t="str">
        <f t="shared" si="2"/>
        <v/>
      </c>
    </row>
    <row r="782" ht="15.75" customHeight="1">
      <c r="A782" s="1" t="str">
        <f t="shared" si="1"/>
        <v/>
      </c>
      <c r="E782" s="1" t="str">
        <f t="shared" si="2"/>
        <v/>
      </c>
    </row>
    <row r="783" ht="15.75" customHeight="1">
      <c r="A783" s="1" t="str">
        <f t="shared" si="1"/>
        <v/>
      </c>
      <c r="E783" s="1" t="str">
        <f t="shared" si="2"/>
        <v/>
      </c>
    </row>
    <row r="784" ht="15.75" customHeight="1">
      <c r="A784" s="1" t="str">
        <f t="shared" si="1"/>
        <v/>
      </c>
      <c r="E784" s="1" t="str">
        <f t="shared" si="2"/>
        <v/>
      </c>
    </row>
    <row r="785" ht="15.75" customHeight="1">
      <c r="A785" s="1" t="str">
        <f t="shared" si="1"/>
        <v/>
      </c>
      <c r="E785" s="1" t="str">
        <f t="shared" si="2"/>
        <v/>
      </c>
    </row>
    <row r="786" ht="15.75" customHeight="1">
      <c r="A786" s="1" t="str">
        <f t="shared" si="1"/>
        <v/>
      </c>
      <c r="E786" s="1" t="str">
        <f t="shared" si="2"/>
        <v/>
      </c>
    </row>
    <row r="787" ht="15.75" customHeight="1">
      <c r="A787" s="1" t="str">
        <f t="shared" si="1"/>
        <v/>
      </c>
      <c r="E787" s="1" t="str">
        <f t="shared" si="2"/>
        <v/>
      </c>
    </row>
    <row r="788" ht="15.75" customHeight="1">
      <c r="A788" s="1" t="str">
        <f t="shared" si="1"/>
        <v/>
      </c>
      <c r="E788" s="1" t="str">
        <f t="shared" si="2"/>
        <v/>
      </c>
    </row>
    <row r="789" ht="15.75" customHeight="1">
      <c r="A789" s="1" t="str">
        <f t="shared" si="1"/>
        <v/>
      </c>
      <c r="E789" s="1" t="str">
        <f t="shared" si="2"/>
        <v/>
      </c>
    </row>
    <row r="790" ht="15.75" customHeight="1">
      <c r="A790" s="1" t="str">
        <f t="shared" si="1"/>
        <v/>
      </c>
      <c r="E790" s="1" t="str">
        <f t="shared" si="2"/>
        <v/>
      </c>
    </row>
    <row r="791" ht="15.75" customHeight="1">
      <c r="A791" s="1" t="str">
        <f t="shared" si="1"/>
        <v/>
      </c>
      <c r="E791" s="1" t="str">
        <f t="shared" si="2"/>
        <v/>
      </c>
    </row>
    <row r="792" ht="15.75" customHeight="1">
      <c r="A792" s="1" t="str">
        <f t="shared" si="1"/>
        <v/>
      </c>
      <c r="E792" s="1" t="str">
        <f t="shared" si="2"/>
        <v/>
      </c>
    </row>
    <row r="793" ht="15.75" customHeight="1">
      <c r="A793" s="1" t="str">
        <f t="shared" si="1"/>
        <v/>
      </c>
      <c r="E793" s="1" t="str">
        <f t="shared" si="2"/>
        <v/>
      </c>
    </row>
    <row r="794" ht="15.75" customHeight="1">
      <c r="A794" s="1" t="str">
        <f t="shared" si="1"/>
        <v/>
      </c>
      <c r="E794" s="1" t="str">
        <f t="shared" si="2"/>
        <v/>
      </c>
    </row>
    <row r="795" ht="15.75" customHeight="1">
      <c r="A795" s="1" t="str">
        <f t="shared" si="1"/>
        <v/>
      </c>
      <c r="E795" s="1" t="str">
        <f t="shared" si="2"/>
        <v/>
      </c>
    </row>
    <row r="796" ht="15.75" customHeight="1">
      <c r="A796" s="1" t="str">
        <f t="shared" si="1"/>
        <v/>
      </c>
      <c r="E796" s="1" t="str">
        <f t="shared" si="2"/>
        <v/>
      </c>
    </row>
    <row r="797" ht="15.75" customHeight="1">
      <c r="A797" s="1" t="str">
        <f t="shared" si="1"/>
        <v/>
      </c>
      <c r="E797" s="1" t="str">
        <f t="shared" si="2"/>
        <v/>
      </c>
    </row>
    <row r="798" ht="15.75" customHeight="1">
      <c r="A798" s="1" t="str">
        <f t="shared" si="1"/>
        <v/>
      </c>
      <c r="E798" s="1" t="str">
        <f t="shared" si="2"/>
        <v/>
      </c>
    </row>
    <row r="799" ht="15.75" customHeight="1">
      <c r="A799" s="1" t="str">
        <f t="shared" si="1"/>
        <v/>
      </c>
      <c r="E799" s="1" t="str">
        <f t="shared" si="2"/>
        <v/>
      </c>
    </row>
    <row r="800" ht="15.75" customHeight="1">
      <c r="A800" s="1" t="str">
        <f t="shared" si="1"/>
        <v/>
      </c>
      <c r="E800" s="1" t="str">
        <f t="shared" si="2"/>
        <v/>
      </c>
    </row>
    <row r="801" ht="15.75" customHeight="1">
      <c r="A801" s="1" t="str">
        <f t="shared" si="1"/>
        <v/>
      </c>
      <c r="E801" s="1" t="str">
        <f t="shared" si="2"/>
        <v/>
      </c>
    </row>
    <row r="802" ht="15.75" customHeight="1">
      <c r="A802" s="1" t="str">
        <f t="shared" si="1"/>
        <v/>
      </c>
      <c r="E802" s="1" t="str">
        <f t="shared" si="2"/>
        <v/>
      </c>
    </row>
    <row r="803" ht="15.75" customHeight="1">
      <c r="A803" s="1" t="str">
        <f t="shared" si="1"/>
        <v/>
      </c>
      <c r="E803" s="1" t="str">
        <f t="shared" si="2"/>
        <v/>
      </c>
    </row>
    <row r="804" ht="15.75" customHeight="1">
      <c r="A804" s="1" t="str">
        <f t="shared" si="1"/>
        <v/>
      </c>
      <c r="E804" s="1" t="str">
        <f t="shared" si="2"/>
        <v/>
      </c>
    </row>
    <row r="805" ht="15.75" customHeight="1">
      <c r="A805" s="1" t="str">
        <f t="shared" si="1"/>
        <v/>
      </c>
      <c r="E805" s="1" t="str">
        <f t="shared" si="2"/>
        <v/>
      </c>
    </row>
    <row r="806" ht="15.75" customHeight="1">
      <c r="A806" s="1" t="str">
        <f t="shared" si="1"/>
        <v/>
      </c>
      <c r="E806" s="1" t="str">
        <f t="shared" si="2"/>
        <v/>
      </c>
    </row>
    <row r="807" ht="15.75" customHeight="1">
      <c r="A807" s="1" t="str">
        <f t="shared" si="1"/>
        <v/>
      </c>
      <c r="E807" s="1" t="str">
        <f t="shared" si="2"/>
        <v/>
      </c>
    </row>
    <row r="808" ht="15.75" customHeight="1">
      <c r="A808" s="1" t="str">
        <f t="shared" si="1"/>
        <v/>
      </c>
      <c r="E808" s="1" t="str">
        <f t="shared" si="2"/>
        <v/>
      </c>
    </row>
    <row r="809" ht="15.75" customHeight="1">
      <c r="A809" s="1" t="str">
        <f t="shared" si="1"/>
        <v/>
      </c>
      <c r="E809" s="1" t="str">
        <f t="shared" si="2"/>
        <v/>
      </c>
    </row>
    <row r="810" ht="15.75" customHeight="1">
      <c r="A810" s="1" t="str">
        <f t="shared" si="1"/>
        <v/>
      </c>
      <c r="E810" s="1" t="str">
        <f t="shared" si="2"/>
        <v/>
      </c>
    </row>
    <row r="811" ht="15.75" customHeight="1">
      <c r="A811" s="1" t="str">
        <f t="shared" si="1"/>
        <v/>
      </c>
      <c r="E811" s="1" t="str">
        <f t="shared" si="2"/>
        <v/>
      </c>
    </row>
    <row r="812" ht="15.75" customHeight="1">
      <c r="A812" s="1" t="str">
        <f t="shared" si="1"/>
        <v/>
      </c>
      <c r="E812" s="1" t="str">
        <f t="shared" si="2"/>
        <v/>
      </c>
    </row>
    <row r="813" ht="15.75" customHeight="1">
      <c r="A813" s="1" t="str">
        <f t="shared" si="1"/>
        <v/>
      </c>
      <c r="E813" s="1" t="str">
        <f t="shared" si="2"/>
        <v/>
      </c>
    </row>
    <row r="814" ht="15.75" customHeight="1">
      <c r="A814" s="1" t="str">
        <f t="shared" si="1"/>
        <v/>
      </c>
      <c r="E814" s="1" t="str">
        <f t="shared" si="2"/>
        <v/>
      </c>
    </row>
    <row r="815" ht="15.75" customHeight="1">
      <c r="A815" s="1" t="str">
        <f t="shared" si="1"/>
        <v/>
      </c>
      <c r="E815" s="1" t="str">
        <f t="shared" si="2"/>
        <v/>
      </c>
    </row>
    <row r="816" ht="15.75" customHeight="1">
      <c r="A816" s="1" t="str">
        <f t="shared" si="1"/>
        <v/>
      </c>
      <c r="E816" s="1" t="str">
        <f t="shared" si="2"/>
        <v/>
      </c>
    </row>
    <row r="817" ht="15.75" customHeight="1">
      <c r="A817" s="1" t="str">
        <f t="shared" si="1"/>
        <v/>
      </c>
      <c r="E817" s="1" t="str">
        <f t="shared" si="2"/>
        <v/>
      </c>
    </row>
    <row r="818" ht="15.75" customHeight="1">
      <c r="A818" s="1" t="str">
        <f t="shared" si="1"/>
        <v/>
      </c>
      <c r="E818" s="1" t="str">
        <f t="shared" si="2"/>
        <v/>
      </c>
    </row>
    <row r="819" ht="15.75" customHeight="1">
      <c r="A819" s="1" t="str">
        <f t="shared" si="1"/>
        <v/>
      </c>
      <c r="E819" s="1" t="str">
        <f t="shared" si="2"/>
        <v/>
      </c>
    </row>
    <row r="820" ht="15.75" customHeight="1">
      <c r="A820" s="1" t="str">
        <f t="shared" si="1"/>
        <v/>
      </c>
      <c r="E820" s="1" t="str">
        <f t="shared" si="2"/>
        <v/>
      </c>
    </row>
    <row r="821" ht="15.75" customHeight="1">
      <c r="A821" s="1" t="str">
        <f t="shared" si="1"/>
        <v/>
      </c>
      <c r="E821" s="1" t="str">
        <f t="shared" si="2"/>
        <v/>
      </c>
    </row>
    <row r="822" ht="15.75" customHeight="1">
      <c r="A822" s="1" t="str">
        <f t="shared" si="1"/>
        <v/>
      </c>
      <c r="E822" s="1" t="str">
        <f t="shared" si="2"/>
        <v/>
      </c>
    </row>
    <row r="823" ht="15.75" customHeight="1">
      <c r="A823" s="1" t="str">
        <f t="shared" si="1"/>
        <v/>
      </c>
      <c r="E823" s="1" t="str">
        <f t="shared" si="2"/>
        <v/>
      </c>
    </row>
    <row r="824" ht="15.75" customHeight="1">
      <c r="A824" s="1" t="str">
        <f t="shared" si="1"/>
        <v/>
      </c>
      <c r="E824" s="1" t="str">
        <f t="shared" si="2"/>
        <v/>
      </c>
    </row>
    <row r="825" ht="15.75" customHeight="1">
      <c r="A825" s="1" t="str">
        <f t="shared" si="1"/>
        <v/>
      </c>
      <c r="E825" s="1" t="str">
        <f t="shared" si="2"/>
        <v/>
      </c>
    </row>
    <row r="826" ht="15.75" customHeight="1">
      <c r="A826" s="1" t="str">
        <f t="shared" si="1"/>
        <v/>
      </c>
      <c r="E826" s="1" t="str">
        <f t="shared" si="2"/>
        <v/>
      </c>
    </row>
    <row r="827" ht="15.75" customHeight="1">
      <c r="A827" s="1" t="str">
        <f t="shared" si="1"/>
        <v/>
      </c>
      <c r="E827" s="1" t="str">
        <f t="shared" si="2"/>
        <v/>
      </c>
    </row>
    <row r="828" ht="15.75" customHeight="1">
      <c r="A828" s="1" t="str">
        <f t="shared" si="1"/>
        <v/>
      </c>
      <c r="E828" s="1" t="str">
        <f t="shared" si="2"/>
        <v/>
      </c>
    </row>
    <row r="829" ht="15.75" customHeight="1">
      <c r="A829" s="1" t="str">
        <f t="shared" si="1"/>
        <v/>
      </c>
      <c r="E829" s="1" t="str">
        <f t="shared" si="2"/>
        <v/>
      </c>
    </row>
    <row r="830" ht="15.75" customHeight="1">
      <c r="A830" s="1" t="str">
        <f t="shared" si="1"/>
        <v/>
      </c>
      <c r="E830" s="1" t="str">
        <f t="shared" si="2"/>
        <v/>
      </c>
    </row>
    <row r="831" ht="15.75" customHeight="1">
      <c r="A831" s="1" t="str">
        <f t="shared" si="1"/>
        <v/>
      </c>
      <c r="E831" s="1" t="str">
        <f t="shared" si="2"/>
        <v/>
      </c>
    </row>
    <row r="832" ht="15.75" customHeight="1">
      <c r="A832" s="1" t="str">
        <f t="shared" si="1"/>
        <v/>
      </c>
      <c r="E832" s="1" t="str">
        <f t="shared" si="2"/>
        <v/>
      </c>
    </row>
    <row r="833" ht="15.75" customHeight="1">
      <c r="A833" s="1" t="str">
        <f t="shared" si="1"/>
        <v/>
      </c>
      <c r="E833" s="1" t="str">
        <f t="shared" si="2"/>
        <v/>
      </c>
    </row>
    <row r="834" ht="15.75" customHeight="1">
      <c r="A834" s="1" t="str">
        <f t="shared" si="1"/>
        <v/>
      </c>
      <c r="E834" s="1" t="str">
        <f t="shared" si="2"/>
        <v/>
      </c>
    </row>
    <row r="835" ht="15.75" customHeight="1">
      <c r="A835" s="1" t="str">
        <f t="shared" si="1"/>
        <v/>
      </c>
      <c r="E835" s="1" t="str">
        <f t="shared" si="2"/>
        <v/>
      </c>
    </row>
    <row r="836" ht="15.75" customHeight="1">
      <c r="A836" s="1" t="str">
        <f t="shared" si="1"/>
        <v/>
      </c>
      <c r="E836" s="1" t="str">
        <f t="shared" si="2"/>
        <v/>
      </c>
    </row>
    <row r="837" ht="15.75" customHeight="1">
      <c r="A837" s="1" t="str">
        <f t="shared" si="1"/>
        <v/>
      </c>
      <c r="E837" s="1" t="str">
        <f t="shared" si="2"/>
        <v/>
      </c>
    </row>
    <row r="838" ht="15.75" customHeight="1">
      <c r="A838" s="1" t="str">
        <f t="shared" si="1"/>
        <v/>
      </c>
      <c r="E838" s="1" t="str">
        <f t="shared" si="2"/>
        <v/>
      </c>
    </row>
    <row r="839" ht="15.75" customHeight="1">
      <c r="A839" s="1" t="str">
        <f t="shared" si="1"/>
        <v/>
      </c>
      <c r="E839" s="1" t="str">
        <f t="shared" si="2"/>
        <v/>
      </c>
    </row>
    <row r="840" ht="15.75" customHeight="1">
      <c r="A840" s="1" t="str">
        <f t="shared" si="1"/>
        <v/>
      </c>
      <c r="E840" s="1" t="str">
        <f t="shared" si="2"/>
        <v/>
      </c>
    </row>
    <row r="841" ht="15.75" customHeight="1">
      <c r="A841" s="1" t="str">
        <f t="shared" si="1"/>
        <v/>
      </c>
      <c r="E841" s="1" t="str">
        <f t="shared" si="2"/>
        <v/>
      </c>
    </row>
    <row r="842" ht="15.75" customHeight="1">
      <c r="A842" s="1" t="str">
        <f t="shared" si="1"/>
        <v/>
      </c>
      <c r="E842" s="1" t="str">
        <f t="shared" si="2"/>
        <v/>
      </c>
    </row>
    <row r="843" ht="15.75" customHeight="1">
      <c r="A843" s="1" t="str">
        <f t="shared" si="1"/>
        <v/>
      </c>
      <c r="E843" s="1" t="str">
        <f t="shared" si="2"/>
        <v/>
      </c>
    </row>
    <row r="844" ht="15.75" customHeight="1">
      <c r="A844" s="1" t="str">
        <f t="shared" si="1"/>
        <v/>
      </c>
      <c r="E844" s="1" t="str">
        <f t="shared" si="2"/>
        <v/>
      </c>
    </row>
    <row r="845" ht="15.75" customHeight="1">
      <c r="A845" s="1" t="str">
        <f t="shared" si="1"/>
        <v/>
      </c>
      <c r="E845" s="1" t="str">
        <f t="shared" si="2"/>
        <v/>
      </c>
    </row>
    <row r="846" ht="15.75" customHeight="1">
      <c r="A846" s="1" t="str">
        <f t="shared" si="1"/>
        <v/>
      </c>
      <c r="E846" s="1" t="str">
        <f t="shared" si="2"/>
        <v/>
      </c>
    </row>
    <row r="847" ht="15.75" customHeight="1">
      <c r="A847" s="1" t="str">
        <f t="shared" si="1"/>
        <v/>
      </c>
      <c r="E847" s="1" t="str">
        <f t="shared" si="2"/>
        <v/>
      </c>
    </row>
    <row r="848" ht="15.75" customHeight="1">
      <c r="A848" s="1" t="str">
        <f t="shared" si="1"/>
        <v/>
      </c>
      <c r="E848" s="1" t="str">
        <f t="shared" si="2"/>
        <v/>
      </c>
    </row>
    <row r="849" ht="15.75" customHeight="1">
      <c r="A849" s="1" t="str">
        <f t="shared" si="1"/>
        <v/>
      </c>
      <c r="E849" s="1" t="str">
        <f t="shared" si="2"/>
        <v/>
      </c>
    </row>
    <row r="850" ht="15.75" customHeight="1">
      <c r="A850" s="1" t="str">
        <f t="shared" si="1"/>
        <v/>
      </c>
      <c r="E850" s="1" t="str">
        <f t="shared" si="2"/>
        <v/>
      </c>
    </row>
    <row r="851" ht="15.75" customHeight="1">
      <c r="A851" s="1" t="str">
        <f t="shared" si="1"/>
        <v/>
      </c>
      <c r="E851" s="1" t="str">
        <f t="shared" si="2"/>
        <v/>
      </c>
    </row>
    <row r="852" ht="15.75" customHeight="1">
      <c r="A852" s="1" t="str">
        <f t="shared" si="1"/>
        <v/>
      </c>
      <c r="E852" s="1" t="str">
        <f t="shared" si="2"/>
        <v/>
      </c>
    </row>
    <row r="853" ht="15.75" customHeight="1">
      <c r="A853" s="1" t="str">
        <f t="shared" si="1"/>
        <v/>
      </c>
      <c r="E853" s="1" t="str">
        <f t="shared" si="2"/>
        <v/>
      </c>
    </row>
    <row r="854" ht="15.75" customHeight="1">
      <c r="A854" s="1" t="str">
        <f t="shared" si="1"/>
        <v/>
      </c>
      <c r="E854" s="1" t="str">
        <f t="shared" si="2"/>
        <v/>
      </c>
    </row>
    <row r="855" ht="15.75" customHeight="1">
      <c r="A855" s="1" t="str">
        <f t="shared" si="1"/>
        <v/>
      </c>
      <c r="E855" s="1" t="str">
        <f t="shared" si="2"/>
        <v/>
      </c>
    </row>
    <row r="856" ht="15.75" customHeight="1">
      <c r="A856" s="1" t="str">
        <f t="shared" si="1"/>
        <v/>
      </c>
      <c r="E856" s="1" t="str">
        <f t="shared" si="2"/>
        <v/>
      </c>
    </row>
    <row r="857" ht="15.75" customHeight="1">
      <c r="A857" s="1" t="str">
        <f t="shared" si="1"/>
        <v/>
      </c>
      <c r="E857" s="1" t="str">
        <f t="shared" si="2"/>
        <v/>
      </c>
    </row>
    <row r="858" ht="15.75" customHeight="1">
      <c r="A858" s="1" t="str">
        <f t="shared" si="1"/>
        <v/>
      </c>
      <c r="E858" s="1" t="str">
        <f t="shared" si="2"/>
        <v/>
      </c>
    </row>
    <row r="859" ht="15.75" customHeight="1">
      <c r="A859" s="1" t="str">
        <f t="shared" si="1"/>
        <v/>
      </c>
      <c r="E859" s="1" t="str">
        <f t="shared" si="2"/>
        <v/>
      </c>
    </row>
    <row r="860" ht="15.75" customHeight="1">
      <c r="A860" s="1" t="str">
        <f t="shared" si="1"/>
        <v/>
      </c>
      <c r="E860" s="1" t="str">
        <f t="shared" si="2"/>
        <v/>
      </c>
    </row>
    <row r="861" ht="15.75" customHeight="1">
      <c r="A861" s="1" t="str">
        <f t="shared" si="1"/>
        <v/>
      </c>
      <c r="E861" s="1" t="str">
        <f t="shared" si="2"/>
        <v/>
      </c>
    </row>
    <row r="862" ht="15.75" customHeight="1">
      <c r="A862" s="1" t="str">
        <f t="shared" si="1"/>
        <v/>
      </c>
      <c r="E862" s="1" t="str">
        <f t="shared" si="2"/>
        <v/>
      </c>
    </row>
    <row r="863" ht="15.75" customHeight="1">
      <c r="A863" s="1" t="str">
        <f t="shared" si="1"/>
        <v/>
      </c>
      <c r="E863" s="1" t="str">
        <f t="shared" si="2"/>
        <v/>
      </c>
    </row>
    <row r="864" ht="15.75" customHeight="1">
      <c r="A864" s="1" t="str">
        <f t="shared" si="1"/>
        <v/>
      </c>
      <c r="E864" s="1" t="str">
        <f t="shared" si="2"/>
        <v/>
      </c>
    </row>
    <row r="865" ht="15.75" customHeight="1">
      <c r="A865" s="1" t="str">
        <f t="shared" si="1"/>
        <v/>
      </c>
      <c r="E865" s="1" t="str">
        <f t="shared" si="2"/>
        <v/>
      </c>
    </row>
    <row r="866" ht="15.75" customHeight="1">
      <c r="A866" s="1" t="str">
        <f t="shared" si="1"/>
        <v/>
      </c>
      <c r="E866" s="1" t="str">
        <f t="shared" si="2"/>
        <v/>
      </c>
    </row>
    <row r="867" ht="15.75" customHeight="1">
      <c r="A867" s="1" t="str">
        <f t="shared" si="1"/>
        <v/>
      </c>
      <c r="E867" s="1" t="str">
        <f t="shared" si="2"/>
        <v/>
      </c>
    </row>
    <row r="868" ht="15.75" customHeight="1">
      <c r="A868" s="1" t="str">
        <f t="shared" si="1"/>
        <v/>
      </c>
      <c r="E868" s="1" t="str">
        <f t="shared" si="2"/>
        <v/>
      </c>
    </row>
    <row r="869" ht="15.75" customHeight="1">
      <c r="A869" s="1" t="str">
        <f t="shared" si="1"/>
        <v/>
      </c>
      <c r="E869" s="1" t="str">
        <f t="shared" si="2"/>
        <v/>
      </c>
    </row>
    <row r="870" ht="15.75" customHeight="1">
      <c r="A870" s="1" t="str">
        <f t="shared" si="1"/>
        <v/>
      </c>
      <c r="E870" s="1" t="str">
        <f t="shared" si="2"/>
        <v/>
      </c>
    </row>
    <row r="871" ht="15.75" customHeight="1">
      <c r="A871" s="1" t="str">
        <f t="shared" si="1"/>
        <v/>
      </c>
      <c r="E871" s="1" t="str">
        <f t="shared" si="2"/>
        <v/>
      </c>
    </row>
    <row r="872" ht="15.75" customHeight="1">
      <c r="A872" s="1" t="str">
        <f t="shared" si="1"/>
        <v/>
      </c>
      <c r="E872" s="1" t="str">
        <f t="shared" si="2"/>
        <v/>
      </c>
    </row>
    <row r="873" ht="15.75" customHeight="1">
      <c r="A873" s="1" t="str">
        <f t="shared" si="1"/>
        <v/>
      </c>
      <c r="E873" s="1" t="str">
        <f t="shared" si="2"/>
        <v/>
      </c>
    </row>
    <row r="874" ht="15.75" customHeight="1">
      <c r="A874" s="1" t="str">
        <f t="shared" si="1"/>
        <v/>
      </c>
      <c r="E874" s="1" t="str">
        <f t="shared" si="2"/>
        <v/>
      </c>
    </row>
    <row r="875" ht="15.75" customHeight="1">
      <c r="A875" s="1" t="str">
        <f t="shared" si="1"/>
        <v/>
      </c>
      <c r="E875" s="1" t="str">
        <f t="shared" si="2"/>
        <v/>
      </c>
    </row>
    <row r="876" ht="15.75" customHeight="1">
      <c r="A876" s="1" t="str">
        <f t="shared" si="1"/>
        <v/>
      </c>
      <c r="E876" s="1" t="str">
        <f t="shared" si="2"/>
        <v/>
      </c>
    </row>
    <row r="877" ht="15.75" customHeight="1">
      <c r="A877" s="1" t="str">
        <f t="shared" si="1"/>
        <v/>
      </c>
      <c r="E877" s="1" t="str">
        <f t="shared" si="2"/>
        <v/>
      </c>
    </row>
    <row r="878" ht="15.75" customHeight="1">
      <c r="A878" s="1" t="str">
        <f t="shared" si="1"/>
        <v/>
      </c>
      <c r="E878" s="1" t="str">
        <f t="shared" si="2"/>
        <v/>
      </c>
    </row>
    <row r="879" ht="15.75" customHeight="1">
      <c r="A879" s="1" t="str">
        <f t="shared" si="1"/>
        <v/>
      </c>
      <c r="E879" s="1" t="str">
        <f t="shared" si="2"/>
        <v/>
      </c>
    </row>
    <row r="880" ht="15.75" customHeight="1">
      <c r="A880" s="1" t="str">
        <f t="shared" si="1"/>
        <v/>
      </c>
      <c r="E880" s="1" t="str">
        <f t="shared" si="2"/>
        <v/>
      </c>
    </row>
    <row r="881" ht="15.75" customHeight="1">
      <c r="A881" s="1" t="str">
        <f t="shared" si="1"/>
        <v/>
      </c>
      <c r="E881" s="1" t="str">
        <f t="shared" si="2"/>
        <v/>
      </c>
    </row>
    <row r="882" ht="15.75" customHeight="1">
      <c r="A882" s="1" t="str">
        <f t="shared" si="1"/>
        <v/>
      </c>
      <c r="E882" s="1" t="str">
        <f t="shared" si="2"/>
        <v/>
      </c>
    </row>
    <row r="883" ht="15.75" customHeight="1">
      <c r="A883" s="1" t="str">
        <f t="shared" si="1"/>
        <v/>
      </c>
      <c r="E883" s="1" t="str">
        <f t="shared" si="2"/>
        <v/>
      </c>
    </row>
    <row r="884" ht="15.75" customHeight="1">
      <c r="A884" s="1" t="str">
        <f t="shared" si="1"/>
        <v/>
      </c>
      <c r="E884" s="1" t="str">
        <f t="shared" si="2"/>
        <v/>
      </c>
    </row>
    <row r="885" ht="15.75" customHeight="1">
      <c r="A885" s="1" t="str">
        <f t="shared" si="1"/>
        <v/>
      </c>
      <c r="E885" s="1" t="str">
        <f t="shared" si="2"/>
        <v/>
      </c>
    </row>
    <row r="886" ht="15.75" customHeight="1">
      <c r="A886" s="1" t="str">
        <f t="shared" si="1"/>
        <v/>
      </c>
      <c r="E886" s="1" t="str">
        <f t="shared" si="2"/>
        <v/>
      </c>
    </row>
    <row r="887" ht="15.75" customHeight="1">
      <c r="A887" s="1" t="str">
        <f t="shared" si="1"/>
        <v/>
      </c>
      <c r="E887" s="1" t="str">
        <f t="shared" si="2"/>
        <v/>
      </c>
    </row>
    <row r="888" ht="15.75" customHeight="1">
      <c r="A888" s="1" t="str">
        <f t="shared" si="1"/>
        <v/>
      </c>
      <c r="E888" s="1" t="str">
        <f t="shared" si="2"/>
        <v/>
      </c>
    </row>
    <row r="889" ht="15.75" customHeight="1">
      <c r="A889" s="1" t="str">
        <f t="shared" si="1"/>
        <v/>
      </c>
      <c r="E889" s="1" t="str">
        <f t="shared" si="2"/>
        <v/>
      </c>
    </row>
    <row r="890" ht="15.75" customHeight="1">
      <c r="A890" s="1" t="str">
        <f t="shared" si="1"/>
        <v/>
      </c>
      <c r="E890" s="1" t="str">
        <f t="shared" si="2"/>
        <v/>
      </c>
    </row>
    <row r="891" ht="15.75" customHeight="1">
      <c r="A891" s="1" t="str">
        <f t="shared" si="1"/>
        <v/>
      </c>
      <c r="E891" s="1" t="str">
        <f t="shared" si="2"/>
        <v/>
      </c>
    </row>
    <row r="892" ht="15.75" customHeight="1">
      <c r="A892" s="1" t="str">
        <f t="shared" si="1"/>
        <v/>
      </c>
      <c r="E892" s="1" t="str">
        <f t="shared" si="2"/>
        <v/>
      </c>
    </row>
    <row r="893" ht="15.75" customHeight="1">
      <c r="A893" s="1" t="str">
        <f t="shared" si="1"/>
        <v/>
      </c>
      <c r="E893" s="1" t="str">
        <f t="shared" si="2"/>
        <v/>
      </c>
    </row>
    <row r="894" ht="15.75" customHeight="1">
      <c r="A894" s="1" t="str">
        <f t="shared" si="1"/>
        <v/>
      </c>
      <c r="E894" s="1" t="str">
        <f t="shared" si="2"/>
        <v/>
      </c>
    </row>
    <row r="895" ht="15.75" customHeight="1">
      <c r="A895" s="1" t="str">
        <f t="shared" si="1"/>
        <v/>
      </c>
      <c r="E895" s="1" t="str">
        <f t="shared" si="2"/>
        <v/>
      </c>
    </row>
    <row r="896" ht="15.75" customHeight="1">
      <c r="A896" s="1" t="str">
        <f t="shared" si="1"/>
        <v/>
      </c>
      <c r="E896" s="1" t="str">
        <f t="shared" si="2"/>
        <v/>
      </c>
    </row>
    <row r="897" ht="15.75" customHeight="1">
      <c r="A897" s="1" t="str">
        <f t="shared" si="1"/>
        <v/>
      </c>
      <c r="E897" s="1" t="str">
        <f t="shared" si="2"/>
        <v/>
      </c>
    </row>
    <row r="898" ht="15.75" customHeight="1">
      <c r="A898" s="1" t="str">
        <f t="shared" si="1"/>
        <v/>
      </c>
      <c r="E898" s="1" t="str">
        <f t="shared" si="2"/>
        <v/>
      </c>
    </row>
    <row r="899" ht="15.75" customHeight="1">
      <c r="A899" s="1" t="str">
        <f t="shared" si="1"/>
        <v/>
      </c>
      <c r="E899" s="1" t="str">
        <f t="shared" si="2"/>
        <v/>
      </c>
    </row>
    <row r="900" ht="15.75" customHeight="1">
      <c r="A900" s="1" t="str">
        <f t="shared" si="1"/>
        <v/>
      </c>
      <c r="E900" s="1" t="str">
        <f t="shared" si="2"/>
        <v/>
      </c>
    </row>
    <row r="901" ht="15.75" customHeight="1">
      <c r="A901" s="1" t="str">
        <f t="shared" si="1"/>
        <v/>
      </c>
      <c r="E901" s="1" t="str">
        <f t="shared" si="2"/>
        <v/>
      </c>
    </row>
    <row r="902" ht="15.75" customHeight="1">
      <c r="A902" s="1" t="str">
        <f t="shared" si="1"/>
        <v/>
      </c>
      <c r="E902" s="1" t="str">
        <f t="shared" si="2"/>
        <v/>
      </c>
    </row>
    <row r="903" ht="15.75" customHeight="1">
      <c r="A903" s="1" t="str">
        <f t="shared" si="1"/>
        <v/>
      </c>
      <c r="E903" s="1" t="str">
        <f t="shared" si="2"/>
        <v/>
      </c>
    </row>
    <row r="904" ht="15.75" customHeight="1">
      <c r="A904" s="1" t="str">
        <f t="shared" si="1"/>
        <v/>
      </c>
      <c r="E904" s="1" t="str">
        <f t="shared" si="2"/>
        <v/>
      </c>
    </row>
    <row r="905" ht="15.75" customHeight="1">
      <c r="A905" s="1" t="str">
        <f t="shared" si="1"/>
        <v/>
      </c>
      <c r="E905" s="1" t="str">
        <f t="shared" si="2"/>
        <v/>
      </c>
    </row>
    <row r="906" ht="15.75" customHeight="1">
      <c r="A906" s="1" t="str">
        <f t="shared" si="1"/>
        <v/>
      </c>
      <c r="E906" s="1" t="str">
        <f t="shared" si="2"/>
        <v/>
      </c>
    </row>
    <row r="907" ht="15.75" customHeight="1">
      <c r="A907" s="1" t="str">
        <f t="shared" si="1"/>
        <v/>
      </c>
      <c r="E907" s="1" t="str">
        <f t="shared" si="2"/>
        <v/>
      </c>
    </row>
    <row r="908" ht="15.75" customHeight="1">
      <c r="A908" s="1" t="str">
        <f t="shared" si="1"/>
        <v/>
      </c>
      <c r="E908" s="1" t="str">
        <f t="shared" si="2"/>
        <v/>
      </c>
    </row>
    <row r="909" ht="15.75" customHeight="1">
      <c r="A909" s="1" t="str">
        <f t="shared" si="1"/>
        <v/>
      </c>
      <c r="E909" s="1" t="str">
        <f t="shared" si="2"/>
        <v/>
      </c>
    </row>
    <row r="910" ht="15.75" customHeight="1">
      <c r="A910" s="1" t="str">
        <f t="shared" si="1"/>
        <v/>
      </c>
      <c r="E910" s="1" t="str">
        <f t="shared" si="2"/>
        <v/>
      </c>
    </row>
    <row r="911" ht="15.75" customHeight="1">
      <c r="A911" s="1" t="str">
        <f t="shared" si="1"/>
        <v/>
      </c>
      <c r="E911" s="1" t="str">
        <f t="shared" si="2"/>
        <v/>
      </c>
    </row>
    <row r="912" ht="15.75" customHeight="1">
      <c r="A912" s="1" t="str">
        <f t="shared" si="1"/>
        <v/>
      </c>
      <c r="E912" s="1" t="str">
        <f t="shared" si="2"/>
        <v/>
      </c>
    </row>
    <row r="913" ht="15.75" customHeight="1">
      <c r="A913" s="1" t="str">
        <f t="shared" si="1"/>
        <v/>
      </c>
      <c r="E913" s="1" t="str">
        <f t="shared" si="2"/>
        <v/>
      </c>
    </row>
    <row r="914" ht="15.75" customHeight="1">
      <c r="A914" s="1" t="str">
        <f t="shared" si="1"/>
        <v/>
      </c>
      <c r="E914" s="1" t="str">
        <f t="shared" si="2"/>
        <v/>
      </c>
    </row>
    <row r="915" ht="15.75" customHeight="1">
      <c r="A915" s="1" t="str">
        <f t="shared" si="1"/>
        <v/>
      </c>
      <c r="E915" s="1" t="str">
        <f t="shared" si="2"/>
        <v/>
      </c>
    </row>
    <row r="916" ht="15.75" customHeight="1">
      <c r="A916" s="1" t="str">
        <f t="shared" si="1"/>
        <v/>
      </c>
      <c r="E916" s="1" t="str">
        <f t="shared" si="2"/>
        <v/>
      </c>
    </row>
    <row r="917" ht="15.75" customHeight="1">
      <c r="A917" s="1" t="str">
        <f t="shared" si="1"/>
        <v/>
      </c>
      <c r="E917" s="1" t="str">
        <f t="shared" si="2"/>
        <v/>
      </c>
    </row>
    <row r="918" ht="15.75" customHeight="1">
      <c r="A918" s="1" t="str">
        <f t="shared" si="1"/>
        <v/>
      </c>
      <c r="E918" s="1" t="str">
        <f t="shared" si="2"/>
        <v/>
      </c>
    </row>
    <row r="919" ht="15.75" customHeight="1">
      <c r="A919" s="1" t="str">
        <f t="shared" si="1"/>
        <v/>
      </c>
      <c r="E919" s="1" t="str">
        <f t="shared" si="2"/>
        <v/>
      </c>
    </row>
    <row r="920" ht="15.75" customHeight="1">
      <c r="A920" s="1" t="str">
        <f t="shared" si="1"/>
        <v/>
      </c>
      <c r="E920" s="1" t="str">
        <f t="shared" si="2"/>
        <v/>
      </c>
    </row>
    <row r="921" ht="15.75" customHeight="1">
      <c r="A921" s="1" t="str">
        <f t="shared" si="1"/>
        <v/>
      </c>
      <c r="E921" s="1" t="str">
        <f t="shared" si="2"/>
        <v/>
      </c>
    </row>
    <row r="922" ht="15.75" customHeight="1">
      <c r="A922" s="1" t="str">
        <f t="shared" si="1"/>
        <v/>
      </c>
      <c r="E922" s="1" t="str">
        <f t="shared" si="2"/>
        <v/>
      </c>
    </row>
    <row r="923" ht="15.75" customHeight="1">
      <c r="A923" s="1" t="str">
        <f t="shared" si="1"/>
        <v/>
      </c>
      <c r="E923" s="1" t="str">
        <f t="shared" si="2"/>
        <v/>
      </c>
    </row>
    <row r="924" ht="15.75" customHeight="1">
      <c r="A924" s="1" t="str">
        <f t="shared" si="1"/>
        <v/>
      </c>
      <c r="E924" s="1" t="str">
        <f t="shared" si="2"/>
        <v/>
      </c>
    </row>
    <row r="925" ht="15.75" customHeight="1">
      <c r="A925" s="1" t="str">
        <f t="shared" si="1"/>
        <v/>
      </c>
      <c r="E925" s="1" t="str">
        <f t="shared" si="2"/>
        <v/>
      </c>
    </row>
    <row r="926" ht="15.75" customHeight="1">
      <c r="A926" s="1" t="str">
        <f t="shared" si="1"/>
        <v/>
      </c>
      <c r="E926" s="1" t="str">
        <f t="shared" si="2"/>
        <v/>
      </c>
    </row>
    <row r="927" ht="15.75" customHeight="1">
      <c r="A927" s="1" t="str">
        <f t="shared" si="1"/>
        <v/>
      </c>
      <c r="E927" s="1" t="str">
        <f t="shared" si="2"/>
        <v/>
      </c>
    </row>
    <row r="928" ht="15.75" customHeight="1">
      <c r="A928" s="1" t="str">
        <f t="shared" si="1"/>
        <v/>
      </c>
      <c r="E928" s="1" t="str">
        <f t="shared" si="2"/>
        <v/>
      </c>
    </row>
    <row r="929" ht="15.75" customHeight="1">
      <c r="A929" s="1" t="str">
        <f t="shared" si="1"/>
        <v/>
      </c>
      <c r="E929" s="1" t="str">
        <f t="shared" si="2"/>
        <v/>
      </c>
    </row>
    <row r="930" ht="15.75" customHeight="1">
      <c r="A930" s="1" t="str">
        <f t="shared" si="1"/>
        <v/>
      </c>
      <c r="E930" s="1" t="str">
        <f t="shared" si="2"/>
        <v/>
      </c>
    </row>
    <row r="931" ht="15.75" customHeight="1">
      <c r="A931" s="1" t="str">
        <f t="shared" si="1"/>
        <v/>
      </c>
      <c r="E931" s="1" t="str">
        <f t="shared" si="2"/>
        <v/>
      </c>
    </row>
    <row r="932" ht="15.75" customHeight="1">
      <c r="A932" s="1" t="str">
        <f t="shared" si="1"/>
        <v/>
      </c>
      <c r="E932" s="1" t="str">
        <f t="shared" si="2"/>
        <v/>
      </c>
    </row>
    <row r="933" ht="15.75" customHeight="1">
      <c r="A933" s="1" t="str">
        <f t="shared" si="1"/>
        <v/>
      </c>
      <c r="E933" s="1" t="str">
        <f t="shared" si="2"/>
        <v/>
      </c>
    </row>
    <row r="934" ht="15.75" customHeight="1">
      <c r="A934" s="1" t="str">
        <f t="shared" si="1"/>
        <v/>
      </c>
      <c r="E934" s="1" t="str">
        <f t="shared" si="2"/>
        <v/>
      </c>
    </row>
    <row r="935" ht="15.75" customHeight="1">
      <c r="A935" s="1" t="str">
        <f t="shared" si="1"/>
        <v/>
      </c>
      <c r="E935" s="1" t="str">
        <f t="shared" si="2"/>
        <v/>
      </c>
    </row>
    <row r="936" ht="15.75" customHeight="1">
      <c r="A936" s="1" t="str">
        <f t="shared" si="1"/>
        <v/>
      </c>
      <c r="E936" s="1" t="str">
        <f t="shared" si="2"/>
        <v/>
      </c>
    </row>
    <row r="937" ht="15.75" customHeight="1">
      <c r="A937" s="1" t="str">
        <f t="shared" si="1"/>
        <v/>
      </c>
      <c r="E937" s="1" t="str">
        <f t="shared" si="2"/>
        <v/>
      </c>
    </row>
    <row r="938" ht="15.75" customHeight="1">
      <c r="A938" s="1" t="str">
        <f t="shared" si="1"/>
        <v/>
      </c>
      <c r="E938" s="1" t="str">
        <f t="shared" si="2"/>
        <v/>
      </c>
    </row>
    <row r="939" ht="15.75" customHeight="1">
      <c r="A939" s="1" t="str">
        <f t="shared" si="1"/>
        <v/>
      </c>
      <c r="E939" s="1" t="str">
        <f t="shared" si="2"/>
        <v/>
      </c>
    </row>
    <row r="940" ht="15.75" customHeight="1">
      <c r="A940" s="1" t="str">
        <f t="shared" si="1"/>
        <v/>
      </c>
      <c r="E940" s="1" t="str">
        <f t="shared" si="2"/>
        <v/>
      </c>
    </row>
    <row r="941" ht="15.75" customHeight="1">
      <c r="A941" s="1" t="str">
        <f t="shared" si="1"/>
        <v/>
      </c>
      <c r="E941" s="1" t="str">
        <f t="shared" si="2"/>
        <v/>
      </c>
    </row>
    <row r="942" ht="15.75" customHeight="1">
      <c r="A942" s="1" t="str">
        <f t="shared" si="1"/>
        <v/>
      </c>
      <c r="E942" s="1" t="str">
        <f t="shared" si="2"/>
        <v/>
      </c>
    </row>
    <row r="943" ht="15.75" customHeight="1">
      <c r="A943" s="1" t="str">
        <f t="shared" si="1"/>
        <v/>
      </c>
      <c r="E943" s="1" t="str">
        <f t="shared" si="2"/>
        <v/>
      </c>
    </row>
    <row r="944" ht="15.75" customHeight="1">
      <c r="A944" s="1" t="str">
        <f t="shared" si="1"/>
        <v/>
      </c>
      <c r="E944" s="1" t="str">
        <f t="shared" si="2"/>
        <v/>
      </c>
    </row>
    <row r="945" ht="15.75" customHeight="1">
      <c r="A945" s="1" t="str">
        <f t="shared" si="1"/>
        <v/>
      </c>
      <c r="E945" s="1" t="str">
        <f t="shared" si="2"/>
        <v/>
      </c>
    </row>
    <row r="946" ht="15.75" customHeight="1">
      <c r="A946" s="1" t="str">
        <f t="shared" si="1"/>
        <v/>
      </c>
      <c r="E946" s="1" t="str">
        <f t="shared" si="2"/>
        <v/>
      </c>
    </row>
    <row r="947" ht="15.75" customHeight="1">
      <c r="A947" s="1" t="str">
        <f t="shared" si="1"/>
        <v/>
      </c>
      <c r="E947" s="1" t="str">
        <f t="shared" si="2"/>
        <v/>
      </c>
    </row>
    <row r="948" ht="15.75" customHeight="1">
      <c r="A948" s="1" t="str">
        <f t="shared" si="1"/>
        <v/>
      </c>
      <c r="E948" s="1" t="str">
        <f t="shared" si="2"/>
        <v/>
      </c>
    </row>
    <row r="949" ht="15.75" customHeight="1">
      <c r="A949" s="1" t="str">
        <f t="shared" si="1"/>
        <v/>
      </c>
      <c r="E949" s="1" t="str">
        <f t="shared" si="2"/>
        <v/>
      </c>
    </row>
    <row r="950" ht="15.75" customHeight="1">
      <c r="A950" s="1" t="str">
        <f t="shared" si="1"/>
        <v/>
      </c>
      <c r="E950" s="1" t="str">
        <f t="shared" si="2"/>
        <v/>
      </c>
    </row>
    <row r="951" ht="15.75" customHeight="1">
      <c r="A951" s="1" t="str">
        <f t="shared" si="1"/>
        <v/>
      </c>
      <c r="E951" s="1" t="str">
        <f t="shared" si="2"/>
        <v/>
      </c>
    </row>
    <row r="952" ht="15.75" customHeight="1">
      <c r="A952" s="1" t="str">
        <f t="shared" si="1"/>
        <v/>
      </c>
      <c r="E952" s="1" t="str">
        <f t="shared" si="2"/>
        <v/>
      </c>
    </row>
    <row r="953" ht="15.75" customHeight="1">
      <c r="A953" s="1" t="str">
        <f t="shared" si="1"/>
        <v/>
      </c>
      <c r="E953" s="1" t="str">
        <f t="shared" si="2"/>
        <v/>
      </c>
    </row>
    <row r="954" ht="15.75" customHeight="1">
      <c r="A954" s="1" t="str">
        <f t="shared" si="1"/>
        <v/>
      </c>
      <c r="E954" s="1" t="str">
        <f t="shared" si="2"/>
        <v/>
      </c>
    </row>
    <row r="955" ht="15.75" customHeight="1">
      <c r="A955" s="1" t="str">
        <f t="shared" si="1"/>
        <v/>
      </c>
      <c r="E955" s="1" t="str">
        <f t="shared" si="2"/>
        <v/>
      </c>
    </row>
    <row r="956" ht="15.75" customHeight="1">
      <c r="A956" s="1" t="str">
        <f t="shared" si="1"/>
        <v/>
      </c>
      <c r="E956" s="1" t="str">
        <f t="shared" si="2"/>
        <v/>
      </c>
    </row>
    <row r="957" ht="15.75" customHeight="1">
      <c r="A957" s="1" t="str">
        <f t="shared" si="1"/>
        <v/>
      </c>
      <c r="E957" s="1" t="str">
        <f t="shared" si="2"/>
        <v/>
      </c>
    </row>
    <row r="958" ht="15.75" customHeight="1">
      <c r="A958" s="1" t="str">
        <f t="shared" si="1"/>
        <v/>
      </c>
      <c r="E958" s="1" t="str">
        <f t="shared" si="2"/>
        <v/>
      </c>
    </row>
    <row r="959" ht="15.75" customHeight="1">
      <c r="A959" s="1" t="str">
        <f t="shared" si="1"/>
        <v/>
      </c>
      <c r="E959" s="1" t="str">
        <f t="shared" si="2"/>
        <v/>
      </c>
    </row>
    <row r="960" ht="15.75" customHeight="1">
      <c r="A960" s="1" t="str">
        <f t="shared" si="1"/>
        <v/>
      </c>
      <c r="E960" s="1" t="str">
        <f t="shared" si="2"/>
        <v/>
      </c>
    </row>
    <row r="961" ht="15.75" customHeight="1">
      <c r="A961" s="1" t="str">
        <f t="shared" si="1"/>
        <v/>
      </c>
      <c r="E961" s="1" t="str">
        <f t="shared" si="2"/>
        <v/>
      </c>
    </row>
    <row r="962" ht="15.75" customHeight="1">
      <c r="A962" s="1" t="str">
        <f t="shared" si="1"/>
        <v/>
      </c>
      <c r="E962" s="1" t="str">
        <f t="shared" si="2"/>
        <v/>
      </c>
    </row>
    <row r="963" ht="15.75" customHeight="1">
      <c r="A963" s="1" t="str">
        <f t="shared" si="1"/>
        <v/>
      </c>
      <c r="E963" s="1" t="str">
        <f t="shared" si="2"/>
        <v/>
      </c>
    </row>
    <row r="964" ht="15.75" customHeight="1">
      <c r="A964" s="1" t="str">
        <f t="shared" si="1"/>
        <v/>
      </c>
      <c r="E964" s="1" t="str">
        <f t="shared" si="2"/>
        <v/>
      </c>
    </row>
    <row r="965" ht="15.75" customHeight="1">
      <c r="A965" s="1" t="str">
        <f t="shared" si="1"/>
        <v/>
      </c>
      <c r="E965" s="1" t="str">
        <f t="shared" si="2"/>
        <v/>
      </c>
    </row>
    <row r="966" ht="15.75" customHeight="1">
      <c r="A966" s="1" t="str">
        <f t="shared" si="1"/>
        <v/>
      </c>
      <c r="E966" s="1" t="str">
        <f t="shared" si="2"/>
        <v/>
      </c>
    </row>
    <row r="967" ht="15.75" customHeight="1">
      <c r="A967" s="1" t="str">
        <f t="shared" si="1"/>
        <v/>
      </c>
      <c r="E967" s="1" t="str">
        <f t="shared" si="2"/>
        <v/>
      </c>
    </row>
    <row r="968" ht="15.75" customHeight="1">
      <c r="A968" s="1" t="str">
        <f t="shared" si="1"/>
        <v/>
      </c>
      <c r="E968" s="1" t="str">
        <f t="shared" si="2"/>
        <v/>
      </c>
    </row>
    <row r="969" ht="15.75" customHeight="1">
      <c r="A969" s="1" t="str">
        <f t="shared" si="1"/>
        <v/>
      </c>
      <c r="E969" s="1" t="str">
        <f t="shared" si="2"/>
        <v/>
      </c>
    </row>
    <row r="970" ht="15.75" customHeight="1">
      <c r="A970" s="1" t="str">
        <f t="shared" si="1"/>
        <v/>
      </c>
      <c r="E970" s="1" t="str">
        <f t="shared" si="2"/>
        <v/>
      </c>
    </row>
    <row r="971" ht="15.75" customHeight="1">
      <c r="A971" s="1" t="str">
        <f t="shared" si="1"/>
        <v/>
      </c>
      <c r="E971" s="1" t="str">
        <f t="shared" si="2"/>
        <v/>
      </c>
    </row>
    <row r="972" ht="15.75" customHeight="1">
      <c r="A972" s="1" t="str">
        <f t="shared" si="1"/>
        <v/>
      </c>
      <c r="E972" s="1" t="str">
        <f t="shared" si="2"/>
        <v/>
      </c>
    </row>
    <row r="973" ht="15.75" customHeight="1">
      <c r="A973" s="1" t="str">
        <f t="shared" si="1"/>
        <v/>
      </c>
      <c r="E973" s="1" t="str">
        <f t="shared" si="2"/>
        <v/>
      </c>
    </row>
    <row r="974" ht="15.75" customHeight="1">
      <c r="A974" s="1" t="str">
        <f t="shared" si="1"/>
        <v/>
      </c>
      <c r="E974" s="1" t="str">
        <f t="shared" si="2"/>
        <v/>
      </c>
    </row>
    <row r="975" ht="15.75" customHeight="1">
      <c r="A975" s="1" t="str">
        <f t="shared" si="1"/>
        <v/>
      </c>
      <c r="E975" s="1" t="str">
        <f t="shared" si="2"/>
        <v/>
      </c>
    </row>
    <row r="976" ht="15.75" customHeight="1">
      <c r="A976" s="1" t="str">
        <f t="shared" si="1"/>
        <v/>
      </c>
      <c r="E976" s="1" t="str">
        <f t="shared" si="2"/>
        <v/>
      </c>
    </row>
    <row r="977" ht="15.75" customHeight="1">
      <c r="A977" s="1" t="str">
        <f t="shared" si="1"/>
        <v/>
      </c>
      <c r="E977" s="1" t="str">
        <f t="shared" si="2"/>
        <v/>
      </c>
    </row>
    <row r="978" ht="15.75" customHeight="1">
      <c r="A978" s="1" t="str">
        <f t="shared" si="1"/>
        <v/>
      </c>
      <c r="E978" s="1" t="str">
        <f t="shared" si="2"/>
        <v/>
      </c>
    </row>
    <row r="979" ht="15.75" customHeight="1">
      <c r="A979" s="1" t="str">
        <f t="shared" si="1"/>
        <v/>
      </c>
      <c r="E979" s="1" t="str">
        <f t="shared" si="2"/>
        <v/>
      </c>
    </row>
    <row r="980" ht="15.75" customHeight="1">
      <c r="A980" s="1" t="str">
        <f t="shared" si="1"/>
        <v/>
      </c>
      <c r="E980" s="1" t="str">
        <f t="shared" si="2"/>
        <v/>
      </c>
    </row>
    <row r="981" ht="15.75" customHeight="1">
      <c r="A981" s="1" t="str">
        <f t="shared" si="1"/>
        <v/>
      </c>
      <c r="E981" s="1" t="str">
        <f t="shared" si="2"/>
        <v/>
      </c>
    </row>
    <row r="982" ht="15.75" customHeight="1">
      <c r="A982" s="1" t="str">
        <f t="shared" si="1"/>
        <v/>
      </c>
      <c r="E982" s="1" t="str">
        <f t="shared" si="2"/>
        <v/>
      </c>
    </row>
    <row r="983" ht="15.75" customHeight="1">
      <c r="A983" s="1" t="str">
        <f t="shared" si="1"/>
        <v/>
      </c>
      <c r="E983" s="1" t="str">
        <f t="shared" si="2"/>
        <v/>
      </c>
    </row>
    <row r="984" ht="15.75" customHeight="1">
      <c r="A984" s="1" t="str">
        <f t="shared" si="1"/>
        <v/>
      </c>
      <c r="E984" s="1" t="str">
        <f t="shared" si="2"/>
        <v/>
      </c>
    </row>
    <row r="985" ht="15.75" customHeight="1">
      <c r="A985" s="1" t="str">
        <f t="shared" si="1"/>
        <v/>
      </c>
      <c r="E985" s="1" t="str">
        <f t="shared" si="2"/>
        <v/>
      </c>
    </row>
    <row r="986" ht="15.75" customHeight="1">
      <c r="A986" s="1" t="str">
        <f t="shared" si="1"/>
        <v/>
      </c>
      <c r="E986" s="1" t="str">
        <f t="shared" si="2"/>
        <v/>
      </c>
    </row>
    <row r="987" ht="15.75" customHeight="1">
      <c r="A987" s="1" t="str">
        <f t="shared" si="1"/>
        <v/>
      </c>
      <c r="E987" s="1" t="str">
        <f t="shared" si="2"/>
        <v/>
      </c>
    </row>
    <row r="988" ht="15.75" customHeight="1">
      <c r="A988" s="1" t="str">
        <f t="shared" si="1"/>
        <v/>
      </c>
      <c r="E988" s="1" t="str">
        <f t="shared" si="2"/>
        <v/>
      </c>
    </row>
    <row r="989" ht="15.75" customHeight="1">
      <c r="A989" s="1" t="str">
        <f t="shared" si="1"/>
        <v/>
      </c>
      <c r="E989" s="1" t="str">
        <f t="shared" si="2"/>
        <v/>
      </c>
    </row>
    <row r="990" ht="15.75" customHeight="1">
      <c r="A990" s="1" t="str">
        <f t="shared" si="1"/>
        <v/>
      </c>
      <c r="E990" s="1" t="str">
        <f t="shared" si="2"/>
        <v/>
      </c>
    </row>
    <row r="991" ht="15.75" customHeight="1">
      <c r="A991" s="1" t="str">
        <f t="shared" si="1"/>
        <v/>
      </c>
      <c r="E991" s="1" t="str">
        <f t="shared" si="2"/>
        <v/>
      </c>
    </row>
    <row r="992" ht="15.75" customHeight="1">
      <c r="A992" s="1" t="str">
        <f t="shared" si="1"/>
        <v/>
      </c>
      <c r="E992" s="1" t="str">
        <f t="shared" si="2"/>
        <v/>
      </c>
    </row>
    <row r="993" ht="15.75" customHeight="1">
      <c r="A993" s="1" t="str">
        <f t="shared" si="1"/>
        <v/>
      </c>
      <c r="E993" s="1" t="str">
        <f t="shared" si="2"/>
        <v/>
      </c>
    </row>
    <row r="994" ht="15.75" customHeight="1">
      <c r="A994" s="1" t="str">
        <f t="shared" si="1"/>
        <v/>
      </c>
      <c r="E994" s="1" t="str">
        <f t="shared" si="2"/>
        <v/>
      </c>
    </row>
    <row r="995" ht="15.75" customHeight="1">
      <c r="A995" s="1" t="str">
        <f t="shared" si="1"/>
        <v/>
      </c>
      <c r="E995" s="1" t="str">
        <f t="shared" si="2"/>
        <v/>
      </c>
    </row>
    <row r="996" ht="15.75" customHeight="1">
      <c r="A996" s="1" t="str">
        <f t="shared" si="1"/>
        <v/>
      </c>
      <c r="E996" s="1" t="str">
        <f t="shared" si="2"/>
        <v/>
      </c>
    </row>
    <row r="997" ht="15.75" customHeight="1">
      <c r="A997" s="1" t="str">
        <f t="shared" si="1"/>
        <v/>
      </c>
      <c r="E997" s="1" t="str">
        <f t="shared" si="2"/>
        <v/>
      </c>
    </row>
    <row r="998" ht="15.75" customHeight="1">
      <c r="A998" s="1" t="str">
        <f t="shared" si="1"/>
        <v/>
      </c>
      <c r="E998" s="1" t="str">
        <f t="shared" si="2"/>
        <v/>
      </c>
    </row>
    <row r="999" ht="15.75" customHeight="1">
      <c r="A999" s="1" t="str">
        <f t="shared" si="1"/>
        <v/>
      </c>
      <c r="E999" s="1" t="str">
        <f t="shared" si="2"/>
        <v/>
      </c>
    </row>
    <row r="1000" ht="15.75" customHeight="1">
      <c r="A1000" s="1" t="str">
        <f t="shared" si="1"/>
        <v/>
      </c>
      <c r="E1000" s="1" t="str">
        <f t="shared" si="2"/>
        <v/>
      </c>
    </row>
    <row r="1001" ht="15.75" customHeight="1">
      <c r="A1001" s="1" t="str">
        <f t="shared" si="1"/>
        <v/>
      </c>
      <c r="E1001" s="1" t="str">
        <f t="shared" si="2"/>
        <v/>
      </c>
    </row>
    <row r="1002" ht="15.75" customHeight="1">
      <c r="A1002" s="1" t="str">
        <f t="shared" si="1"/>
        <v/>
      </c>
      <c r="E1002" s="1" t="str">
        <f t="shared" si="2"/>
        <v/>
      </c>
    </row>
    <row r="1003" ht="15.75" customHeight="1">
      <c r="A1003" s="1" t="str">
        <f t="shared" si="1"/>
        <v/>
      </c>
      <c r="E1003" s="1" t="str">
        <f t="shared" si="2"/>
        <v/>
      </c>
    </row>
    <row r="1004" ht="15.75" customHeight="1">
      <c r="A1004" s="1" t="str">
        <f t="shared" si="1"/>
        <v/>
      </c>
      <c r="E1004" s="1" t="str">
        <f t="shared" si="2"/>
        <v/>
      </c>
    </row>
    <row r="1005" ht="15.75" customHeight="1">
      <c r="A1005" s="1" t="str">
        <f t="shared" si="1"/>
        <v/>
      </c>
      <c r="E1005" s="1" t="str">
        <f t="shared" si="2"/>
        <v/>
      </c>
    </row>
    <row r="1006" ht="15.75" customHeight="1">
      <c r="A1006" s="1" t="str">
        <f t="shared" si="1"/>
        <v/>
      </c>
      <c r="E1006" s="1" t="str">
        <f t="shared" si="2"/>
        <v/>
      </c>
    </row>
    <row r="1007" ht="15.75" customHeight="1">
      <c r="A1007" s="1" t="str">
        <f t="shared" si="1"/>
        <v/>
      </c>
      <c r="E1007" s="1" t="str">
        <f t="shared" si="2"/>
        <v/>
      </c>
    </row>
    <row r="1008" ht="15.75" customHeight="1">
      <c r="A1008" s="1" t="str">
        <f t="shared" si="1"/>
        <v/>
      </c>
      <c r="E1008" s="1" t="str">
        <f t="shared" si="2"/>
        <v/>
      </c>
    </row>
    <row r="1009" ht="15.75" customHeight="1">
      <c r="A1009" s="1" t="str">
        <f t="shared" si="1"/>
        <v/>
      </c>
      <c r="E1009" s="1" t="str">
        <f t="shared" si="2"/>
        <v/>
      </c>
    </row>
    <row r="1010" ht="15.75" customHeight="1">
      <c r="A1010" s="1" t="str">
        <f t="shared" si="1"/>
        <v/>
      </c>
      <c r="E1010" s="1" t="str">
        <f t="shared" si="2"/>
        <v/>
      </c>
    </row>
    <row r="1011" ht="15.75" customHeight="1">
      <c r="A1011" s="1" t="str">
        <f t="shared" si="1"/>
        <v/>
      </c>
      <c r="E1011" s="1" t="str">
        <f t="shared" si="2"/>
        <v/>
      </c>
    </row>
    <row r="1012" ht="15.75" customHeight="1">
      <c r="A1012" s="1" t="str">
        <f t="shared" si="1"/>
        <v/>
      </c>
      <c r="E1012" s="1" t="str">
        <f t="shared" si="2"/>
        <v/>
      </c>
    </row>
    <row r="1013" ht="15.75" customHeight="1">
      <c r="A1013" s="1" t="str">
        <f t="shared" si="1"/>
        <v/>
      </c>
      <c r="E1013" s="1" t="str">
        <f t="shared" si="2"/>
        <v/>
      </c>
    </row>
    <row r="1014" ht="15.75" customHeight="1">
      <c r="A1014" s="1" t="str">
        <f t="shared" si="1"/>
        <v/>
      </c>
      <c r="E1014" s="1" t="str">
        <f t="shared" si="2"/>
        <v/>
      </c>
    </row>
    <row r="1015" ht="15.75" customHeight="1">
      <c r="A1015" s="1" t="str">
        <f t="shared" si="1"/>
        <v/>
      </c>
      <c r="E1015" s="1" t="str">
        <f t="shared" si="2"/>
        <v/>
      </c>
    </row>
    <row r="1016" ht="15.75" customHeight="1">
      <c r="A1016" s="1" t="str">
        <f t="shared" si="1"/>
        <v/>
      </c>
      <c r="E1016" s="1" t="str">
        <f t="shared" si="2"/>
        <v/>
      </c>
    </row>
    <row r="1017" ht="15.75" customHeight="1">
      <c r="A1017" s="1" t="str">
        <f t="shared" si="1"/>
        <v/>
      </c>
      <c r="E1017" s="1" t="str">
        <f t="shared" si="2"/>
        <v/>
      </c>
    </row>
    <row r="1018" ht="15.75" customHeight="1">
      <c r="A1018" s="1" t="str">
        <f t="shared" si="1"/>
        <v/>
      </c>
      <c r="E1018" s="1" t="str">
        <f t="shared" si="2"/>
        <v/>
      </c>
    </row>
    <row r="1019" ht="15.75" customHeight="1">
      <c r="A1019" s="1" t="str">
        <f t="shared" si="1"/>
        <v/>
      </c>
      <c r="E1019" s="1" t="str">
        <f t="shared" si="2"/>
        <v/>
      </c>
    </row>
    <row r="1020" ht="15.75" customHeight="1">
      <c r="A1020" s="1" t="str">
        <f t="shared" si="1"/>
        <v/>
      </c>
      <c r="E1020" s="1" t="str">
        <f t="shared" si="2"/>
        <v/>
      </c>
    </row>
    <row r="1021" ht="15.75" customHeight="1">
      <c r="A1021" s="1" t="str">
        <f t="shared" si="1"/>
        <v/>
      </c>
      <c r="E1021" s="1" t="str">
        <f t="shared" si="2"/>
        <v/>
      </c>
    </row>
    <row r="1022" ht="15.75" customHeight="1">
      <c r="A1022" s="1" t="str">
        <f t="shared" si="1"/>
        <v/>
      </c>
      <c r="E1022" s="1" t="str">
        <f t="shared" si="2"/>
        <v/>
      </c>
    </row>
    <row r="1023" ht="15.75" customHeight="1">
      <c r="A1023" s="1" t="str">
        <f t="shared" si="1"/>
        <v/>
      </c>
      <c r="E1023" s="1" t="str">
        <f t="shared" si="2"/>
        <v/>
      </c>
    </row>
    <row r="1024" ht="15.75" customHeight="1">
      <c r="A1024" s="1" t="str">
        <f t="shared" si="1"/>
        <v/>
      </c>
      <c r="E1024" s="1" t="str">
        <f t="shared" si="2"/>
        <v/>
      </c>
    </row>
    <row r="1025" ht="15.75" customHeight="1">
      <c r="A1025" s="1" t="str">
        <f t="shared" si="1"/>
        <v/>
      </c>
      <c r="E1025" s="1" t="str">
        <f t="shared" si="2"/>
        <v/>
      </c>
    </row>
    <row r="1026" ht="15.75" customHeight="1">
      <c r="A1026" s="1" t="str">
        <f t="shared" si="1"/>
        <v/>
      </c>
      <c r="E1026" s="1" t="str">
        <f t="shared" si="2"/>
        <v/>
      </c>
    </row>
    <row r="1027" ht="15.75" customHeight="1">
      <c r="A1027" s="1" t="str">
        <f t="shared" si="1"/>
        <v/>
      </c>
      <c r="E1027" s="1" t="str">
        <f t="shared" si="2"/>
        <v/>
      </c>
    </row>
    <row r="1028" ht="15.75" customHeight="1">
      <c r="A1028" s="1" t="str">
        <f t="shared" si="1"/>
        <v/>
      </c>
      <c r="E1028" s="1" t="str">
        <f t="shared" si="2"/>
        <v/>
      </c>
    </row>
    <row r="1029" ht="15.75" customHeight="1">
      <c r="A1029" s="1" t="str">
        <f t="shared" si="1"/>
        <v/>
      </c>
      <c r="E1029" s="1" t="str">
        <f t="shared" si="2"/>
        <v/>
      </c>
    </row>
    <row r="1030" ht="15.75" customHeight="1">
      <c r="A1030" s="1" t="str">
        <f t="shared" si="1"/>
        <v/>
      </c>
      <c r="E1030" s="1" t="str">
        <f t="shared" si="2"/>
        <v/>
      </c>
    </row>
    <row r="1031" ht="15.75" customHeight="1">
      <c r="A1031" s="1" t="str">
        <f t="shared" si="1"/>
        <v/>
      </c>
      <c r="E1031" s="1" t="str">
        <f t="shared" si="2"/>
        <v/>
      </c>
    </row>
    <row r="1032" ht="15.75" customHeight="1">
      <c r="A1032" s="1" t="str">
        <f t="shared" si="1"/>
        <v/>
      </c>
      <c r="E1032" s="1" t="str">
        <f t="shared" si="2"/>
        <v/>
      </c>
    </row>
    <row r="1033" ht="15.75" customHeight="1">
      <c r="A1033" s="1" t="str">
        <f t="shared" si="1"/>
        <v/>
      </c>
      <c r="E1033" s="1" t="str">
        <f t="shared" si="2"/>
        <v/>
      </c>
    </row>
    <row r="1034" ht="15.75" customHeight="1">
      <c r="A1034" s="1" t="str">
        <f t="shared" si="1"/>
        <v/>
      </c>
      <c r="E1034" s="1" t="str">
        <f t="shared" si="2"/>
        <v/>
      </c>
    </row>
    <row r="1035" ht="15.75" customHeight="1">
      <c r="A1035" s="1" t="str">
        <f t="shared" si="1"/>
        <v/>
      </c>
      <c r="E1035" s="1" t="str">
        <f t="shared" si="2"/>
        <v/>
      </c>
    </row>
    <row r="1036" ht="15.75" customHeight="1">
      <c r="A1036" s="1" t="str">
        <f t="shared" si="1"/>
        <v/>
      </c>
      <c r="E1036" s="1" t="str">
        <f t="shared" si="2"/>
        <v/>
      </c>
    </row>
    <row r="1037" ht="15.75" customHeight="1">
      <c r="A1037" s="1" t="str">
        <f t="shared" si="1"/>
        <v/>
      </c>
      <c r="E1037" s="1" t="str">
        <f t="shared" si="2"/>
        <v/>
      </c>
    </row>
    <row r="1038" ht="15.75" customHeight="1">
      <c r="A1038" s="1" t="str">
        <f t="shared" si="1"/>
        <v/>
      </c>
      <c r="E1038" s="1" t="str">
        <f t="shared" si="2"/>
        <v/>
      </c>
    </row>
    <row r="1039" ht="15.75" customHeight="1">
      <c r="A1039" s="1" t="str">
        <f t="shared" si="1"/>
        <v/>
      </c>
      <c r="E1039" s="1" t="str">
        <f t="shared" si="2"/>
        <v/>
      </c>
    </row>
    <row r="1040" ht="15.75" customHeight="1">
      <c r="A1040" s="1" t="str">
        <f t="shared" si="1"/>
        <v/>
      </c>
      <c r="E1040" s="1" t="str">
        <f t="shared" si="2"/>
        <v/>
      </c>
    </row>
    <row r="1041" ht="15.75" customHeight="1">
      <c r="A1041" s="1" t="str">
        <f t="shared" si="1"/>
        <v/>
      </c>
      <c r="E1041" s="1" t="str">
        <f t="shared" si="2"/>
        <v/>
      </c>
    </row>
    <row r="1042" ht="15.75" customHeight="1">
      <c r="A1042" s="1" t="str">
        <f t="shared" si="1"/>
        <v/>
      </c>
      <c r="E1042" s="1" t="str">
        <f t="shared" si="2"/>
        <v/>
      </c>
    </row>
    <row r="1043" ht="15.75" customHeight="1">
      <c r="A1043" s="1" t="str">
        <f t="shared" si="1"/>
        <v/>
      </c>
      <c r="E1043" s="1" t="str">
        <f t="shared" si="2"/>
        <v/>
      </c>
    </row>
    <row r="1044" ht="15.75" customHeight="1">
      <c r="A1044" s="1" t="str">
        <f t="shared" si="1"/>
        <v/>
      </c>
      <c r="E1044" s="1" t="str">
        <f t="shared" si="2"/>
        <v/>
      </c>
    </row>
    <row r="1045" ht="15.75" customHeight="1">
      <c r="A1045" s="1" t="str">
        <f t="shared" si="1"/>
        <v/>
      </c>
      <c r="E1045" s="1" t="str">
        <f t="shared" si="2"/>
        <v/>
      </c>
    </row>
    <row r="1046" ht="15.75" customHeight="1">
      <c r="A1046" s="1" t="str">
        <f t="shared" si="1"/>
        <v/>
      </c>
      <c r="E1046" s="1" t="str">
        <f t="shared" si="2"/>
        <v/>
      </c>
    </row>
    <row r="1047" ht="15.75" customHeight="1">
      <c r="A1047" s="1" t="str">
        <f t="shared" si="1"/>
        <v/>
      </c>
      <c r="E1047" s="1" t="str">
        <f t="shared" si="2"/>
        <v/>
      </c>
    </row>
    <row r="1048" ht="15.75" customHeight="1">
      <c r="A1048" s="1" t="str">
        <f t="shared" si="1"/>
        <v/>
      </c>
      <c r="E1048" s="1" t="str">
        <f t="shared" si="2"/>
        <v/>
      </c>
    </row>
    <row r="1049" ht="15.75" customHeight="1">
      <c r="A1049" s="1" t="str">
        <f t="shared" si="1"/>
        <v/>
      </c>
      <c r="E1049" s="1" t="str">
        <f t="shared" si="2"/>
        <v/>
      </c>
    </row>
    <row r="1050" ht="15.75" customHeight="1">
      <c r="A1050" s="1" t="str">
        <f t="shared" si="1"/>
        <v/>
      </c>
      <c r="E1050" s="1" t="str">
        <f t="shared" si="2"/>
        <v/>
      </c>
    </row>
    <row r="1051" ht="15.75" customHeight="1">
      <c r="A1051" s="1" t="str">
        <f t="shared" si="1"/>
        <v/>
      </c>
      <c r="E1051" s="1" t="str">
        <f t="shared" si="2"/>
        <v/>
      </c>
    </row>
    <row r="1052" ht="15.75" customHeight="1">
      <c r="A1052" s="1" t="str">
        <f t="shared" si="1"/>
        <v/>
      </c>
      <c r="E1052" s="1" t="str">
        <f t="shared" si="2"/>
        <v/>
      </c>
    </row>
    <row r="1053" ht="15.75" customHeight="1">
      <c r="A1053" s="1" t="str">
        <f t="shared" si="1"/>
        <v/>
      </c>
      <c r="E1053" s="1" t="str">
        <f t="shared" si="2"/>
        <v/>
      </c>
    </row>
    <row r="1054" ht="15.75" customHeight="1">
      <c r="A1054" s="1" t="str">
        <f t="shared" si="1"/>
        <v/>
      </c>
      <c r="E1054" s="1" t="str">
        <f t="shared" si="2"/>
        <v/>
      </c>
    </row>
    <row r="1055" ht="15.75" customHeight="1">
      <c r="A1055" s="1" t="str">
        <f t="shared" si="1"/>
        <v/>
      </c>
      <c r="E1055" s="1" t="str">
        <f t="shared" si="2"/>
        <v/>
      </c>
    </row>
    <row r="1056" ht="15.75" customHeight="1">
      <c r="A1056" s="1" t="str">
        <f t="shared" si="1"/>
        <v/>
      </c>
      <c r="E1056" s="1" t="str">
        <f t="shared" si="2"/>
        <v/>
      </c>
    </row>
    <row r="1057" ht="15.75" customHeight="1">
      <c r="A1057" s="1" t="str">
        <f t="shared" si="1"/>
        <v/>
      </c>
      <c r="E1057" s="1" t="str">
        <f t="shared" si="2"/>
        <v/>
      </c>
    </row>
    <row r="1058" ht="15.75" customHeight="1">
      <c r="A1058" s="1" t="str">
        <f t="shared" si="1"/>
        <v/>
      </c>
      <c r="E1058" s="1" t="str">
        <f t="shared" si="2"/>
        <v/>
      </c>
    </row>
    <row r="1059" ht="15.75" customHeight="1">
      <c r="A1059" s="1" t="str">
        <f t="shared" si="1"/>
        <v/>
      </c>
      <c r="E1059" s="1" t="str">
        <f t="shared" si="2"/>
        <v/>
      </c>
    </row>
    <row r="1060" ht="15.75" customHeight="1">
      <c r="A1060" s="1" t="str">
        <f t="shared" si="1"/>
        <v/>
      </c>
      <c r="E1060" s="1" t="str">
        <f t="shared" si="2"/>
        <v/>
      </c>
    </row>
    <row r="1061" ht="15.75" customHeight="1">
      <c r="A1061" s="1" t="str">
        <f t="shared" si="1"/>
        <v/>
      </c>
      <c r="E1061" s="1" t="str">
        <f t="shared" si="2"/>
        <v/>
      </c>
    </row>
    <row r="1062" ht="15.75" customHeight="1">
      <c r="A1062" s="1" t="str">
        <f t="shared" si="1"/>
        <v/>
      </c>
      <c r="E1062" s="1" t="str">
        <f t="shared" si="2"/>
        <v/>
      </c>
    </row>
    <row r="1063" ht="15.75" customHeight="1">
      <c r="A1063" s="1" t="str">
        <f t="shared" si="1"/>
        <v/>
      </c>
      <c r="E1063" s="1" t="str">
        <f t="shared" si="2"/>
        <v/>
      </c>
    </row>
    <row r="1064" ht="15.75" customHeight="1">
      <c r="A1064" s="1" t="str">
        <f t="shared" si="1"/>
        <v/>
      </c>
      <c r="E1064" s="1" t="str">
        <f t="shared" si="2"/>
        <v/>
      </c>
    </row>
    <row r="1065" ht="15.75" customHeight="1">
      <c r="A1065" s="1" t="str">
        <f t="shared" si="1"/>
        <v/>
      </c>
      <c r="E1065" s="1" t="str">
        <f t="shared" si="2"/>
        <v/>
      </c>
    </row>
    <row r="1066" ht="15.75" customHeight="1">
      <c r="A1066" s="1" t="str">
        <f t="shared" si="1"/>
        <v/>
      </c>
      <c r="E1066" s="1" t="str">
        <f t="shared" si="2"/>
        <v/>
      </c>
    </row>
    <row r="1067" ht="15.75" customHeight="1">
      <c r="A1067" s="1" t="str">
        <f t="shared" si="1"/>
        <v/>
      </c>
      <c r="E1067" s="1" t="str">
        <f t="shared" si="2"/>
        <v/>
      </c>
    </row>
    <row r="1068" ht="15.75" customHeight="1">
      <c r="A1068" s="1" t="str">
        <f t="shared" si="1"/>
        <v/>
      </c>
      <c r="E1068" s="1" t="str">
        <f t="shared" si="2"/>
        <v/>
      </c>
    </row>
    <row r="1069" ht="15.75" customHeight="1">
      <c r="A1069" s="1" t="str">
        <f t="shared" si="1"/>
        <v/>
      </c>
      <c r="E1069" s="1" t="str">
        <f t="shared" si="2"/>
        <v/>
      </c>
    </row>
    <row r="1070" ht="15.75" customHeight="1">
      <c r="A1070" s="1" t="str">
        <f t="shared" si="1"/>
        <v/>
      </c>
      <c r="E1070" s="1" t="str">
        <f t="shared" si="2"/>
        <v/>
      </c>
    </row>
    <row r="1071" ht="15.75" customHeight="1">
      <c r="A1071" s="1" t="str">
        <f t="shared" si="1"/>
        <v/>
      </c>
      <c r="E1071" s="1" t="str">
        <f t="shared" si="2"/>
        <v/>
      </c>
    </row>
    <row r="1072" ht="15.75" customHeight="1">
      <c r="A1072" s="1" t="str">
        <f t="shared" si="1"/>
        <v/>
      </c>
      <c r="E1072" s="1" t="str">
        <f t="shared" si="2"/>
        <v/>
      </c>
    </row>
    <row r="1073" ht="15.75" customHeight="1">
      <c r="A1073" s="1" t="str">
        <f t="shared" si="1"/>
        <v/>
      </c>
      <c r="E1073" s="1" t="str">
        <f t="shared" si="2"/>
        <v/>
      </c>
    </row>
    <row r="1074" ht="15.75" customHeight="1">
      <c r="A1074" s="1" t="str">
        <f t="shared" si="1"/>
        <v/>
      </c>
      <c r="E1074" s="1" t="str">
        <f t="shared" si="2"/>
        <v/>
      </c>
    </row>
    <row r="1075" ht="15.75" customHeight="1">
      <c r="A1075" s="1" t="str">
        <f t="shared" si="1"/>
        <v/>
      </c>
      <c r="E1075" s="1" t="str">
        <f t="shared" si="2"/>
        <v/>
      </c>
    </row>
    <row r="1076" ht="15.75" customHeight="1">
      <c r="A1076" s="1" t="str">
        <f t="shared" si="1"/>
        <v/>
      </c>
      <c r="E1076" s="1" t="str">
        <f t="shared" si="2"/>
        <v/>
      </c>
    </row>
    <row r="1077" ht="15.75" customHeight="1">
      <c r="A1077" s="1" t="str">
        <f t="shared" si="1"/>
        <v/>
      </c>
      <c r="E1077" s="1" t="str">
        <f t="shared" si="2"/>
        <v/>
      </c>
    </row>
    <row r="1078" ht="15.75" customHeight="1">
      <c r="A1078" s="1" t="str">
        <f t="shared" si="1"/>
        <v/>
      </c>
      <c r="E1078" s="1" t="str">
        <f t="shared" si="2"/>
        <v/>
      </c>
    </row>
    <row r="1079" ht="15.75" customHeight="1">
      <c r="A1079" s="1" t="str">
        <f t="shared" si="1"/>
        <v/>
      </c>
      <c r="E1079" s="1" t="str">
        <f t="shared" si="2"/>
        <v/>
      </c>
    </row>
    <row r="1080" ht="15.75" customHeight="1">
      <c r="A1080" s="1" t="str">
        <f t="shared" si="1"/>
        <v/>
      </c>
      <c r="E1080" s="1" t="str">
        <f t="shared" si="2"/>
        <v/>
      </c>
    </row>
    <row r="1081" ht="15.75" customHeight="1">
      <c r="A1081" s="1" t="str">
        <f t="shared" si="1"/>
        <v/>
      </c>
      <c r="E1081" s="1" t="str">
        <f t="shared" si="2"/>
        <v/>
      </c>
    </row>
    <row r="1082" ht="15.75" customHeight="1">
      <c r="A1082" s="1" t="str">
        <f t="shared" si="1"/>
        <v/>
      </c>
      <c r="E1082" s="1" t="str">
        <f t="shared" si="2"/>
        <v/>
      </c>
    </row>
    <row r="1083" ht="15.75" customHeight="1">
      <c r="A1083" s="1" t="str">
        <f t="shared" si="1"/>
        <v/>
      </c>
      <c r="E1083" s="1" t="str">
        <f t="shared" si="2"/>
        <v/>
      </c>
    </row>
    <row r="1084" ht="15.75" customHeight="1">
      <c r="A1084" s="1" t="str">
        <f t="shared" si="1"/>
        <v/>
      </c>
      <c r="E1084" s="1" t="str">
        <f t="shared" si="2"/>
        <v/>
      </c>
    </row>
    <row r="1085" ht="15.75" customHeight="1">
      <c r="A1085" s="1" t="str">
        <f t="shared" si="1"/>
        <v/>
      </c>
      <c r="E1085" s="1" t="str">
        <f t="shared" si="2"/>
        <v/>
      </c>
    </row>
    <row r="1086" ht="15.75" customHeight="1">
      <c r="A1086" s="1" t="str">
        <f t="shared" si="1"/>
        <v/>
      </c>
      <c r="E1086" s="1" t="str">
        <f t="shared" si="2"/>
        <v/>
      </c>
    </row>
    <row r="1087" ht="15.75" customHeight="1">
      <c r="A1087" s="1" t="str">
        <f t="shared" si="1"/>
        <v/>
      </c>
      <c r="E1087" s="1" t="str">
        <f t="shared" si="2"/>
        <v/>
      </c>
    </row>
    <row r="1088" ht="15.75" customHeight="1">
      <c r="A1088" s="1" t="str">
        <f t="shared" si="1"/>
        <v/>
      </c>
      <c r="E1088" s="1" t="str">
        <f t="shared" si="2"/>
        <v/>
      </c>
    </row>
    <row r="1089" ht="15.75" customHeight="1">
      <c r="A1089" s="1" t="str">
        <f t="shared" si="1"/>
        <v/>
      </c>
      <c r="E1089" s="1" t="str">
        <f t="shared" si="2"/>
        <v/>
      </c>
    </row>
    <row r="1090" ht="15.75" customHeight="1">
      <c r="A1090" s="1" t="str">
        <f t="shared" si="1"/>
        <v/>
      </c>
      <c r="E1090" s="1" t="str">
        <f t="shared" si="2"/>
        <v/>
      </c>
    </row>
    <row r="1091" ht="15.75" customHeight="1">
      <c r="A1091" s="1" t="str">
        <f t="shared" si="1"/>
        <v/>
      </c>
      <c r="E1091" s="1" t="str">
        <f t="shared" si="2"/>
        <v/>
      </c>
    </row>
    <row r="1092" ht="15.75" customHeight="1">
      <c r="A1092" s="1" t="str">
        <f t="shared" si="1"/>
        <v/>
      </c>
      <c r="E1092" s="1" t="str">
        <f t="shared" si="2"/>
        <v/>
      </c>
    </row>
    <row r="1093" ht="15.75" customHeight="1">
      <c r="A1093" s="1" t="str">
        <f t="shared" si="1"/>
        <v/>
      </c>
      <c r="E1093" s="1" t="str">
        <f t="shared" si="2"/>
        <v/>
      </c>
    </row>
    <row r="1094" ht="15.75" customHeight="1">
      <c r="A1094" s="1" t="str">
        <f t="shared" si="1"/>
        <v/>
      </c>
      <c r="E1094" s="1" t="str">
        <f t="shared" si="2"/>
        <v/>
      </c>
    </row>
    <row r="1095" ht="15.75" customHeight="1">
      <c r="A1095" s="1" t="str">
        <f t="shared" si="1"/>
        <v/>
      </c>
      <c r="E1095" s="1" t="str">
        <f t="shared" si="2"/>
        <v/>
      </c>
    </row>
    <row r="1096" ht="15.75" customHeight="1">
      <c r="A1096" s="1" t="str">
        <f t="shared" si="1"/>
        <v/>
      </c>
      <c r="E1096" s="1" t="str">
        <f t="shared" si="2"/>
        <v/>
      </c>
    </row>
    <row r="1097" ht="15.75" customHeight="1">
      <c r="A1097" s="1" t="str">
        <f t="shared" si="1"/>
        <v/>
      </c>
      <c r="E1097" s="1" t="str">
        <f t="shared" si="2"/>
        <v/>
      </c>
    </row>
    <row r="1098" ht="15.75" customHeight="1">
      <c r="A1098" s="1" t="str">
        <f t="shared" si="1"/>
        <v/>
      </c>
      <c r="E1098" s="1" t="str">
        <f t="shared" si="2"/>
        <v/>
      </c>
    </row>
    <row r="1099" ht="15.75" customHeight="1">
      <c r="A1099" s="1" t="str">
        <f t="shared" si="1"/>
        <v/>
      </c>
      <c r="E1099" s="1" t="str">
        <f t="shared" si="2"/>
        <v/>
      </c>
    </row>
    <row r="1100" ht="15.75" customHeight="1">
      <c r="A1100" s="1" t="str">
        <f t="shared" si="1"/>
        <v/>
      </c>
      <c r="E1100" s="1" t="str">
        <f t="shared" si="2"/>
        <v/>
      </c>
    </row>
    <row r="1101" ht="15.75" customHeight="1">
      <c r="A1101" s="1" t="str">
        <f t="shared" si="1"/>
        <v/>
      </c>
      <c r="E1101" s="1" t="str">
        <f t="shared" si="2"/>
        <v/>
      </c>
    </row>
    <row r="1102" ht="15.75" customHeight="1">
      <c r="A1102" s="1" t="str">
        <f t="shared" si="1"/>
        <v/>
      </c>
      <c r="E1102" s="1" t="str">
        <f t="shared" si="2"/>
        <v/>
      </c>
    </row>
    <row r="1103" ht="15.75" customHeight="1">
      <c r="A1103" s="1" t="str">
        <f t="shared" si="1"/>
        <v/>
      </c>
      <c r="E1103" s="1" t="str">
        <f t="shared" si="2"/>
        <v/>
      </c>
    </row>
    <row r="1104" ht="15.75" customHeight="1">
      <c r="A1104" s="1" t="str">
        <f t="shared" si="1"/>
        <v/>
      </c>
      <c r="E1104" s="1" t="str">
        <f t="shared" si="2"/>
        <v/>
      </c>
    </row>
    <row r="1105" ht="15.75" customHeight="1">
      <c r="A1105" s="1" t="str">
        <f t="shared" si="1"/>
        <v/>
      </c>
      <c r="E1105" s="1" t="str">
        <f t="shared" si="2"/>
        <v/>
      </c>
    </row>
    <row r="1106" ht="15.75" customHeight="1">
      <c r="A1106" s="1" t="str">
        <f t="shared" si="1"/>
        <v/>
      </c>
      <c r="E1106" s="1" t="str">
        <f t="shared" si="2"/>
        <v/>
      </c>
    </row>
    <row r="1107" ht="15.75" customHeight="1">
      <c r="A1107" s="1" t="str">
        <f t="shared" si="1"/>
        <v/>
      </c>
      <c r="E1107" s="1" t="str">
        <f t="shared" si="2"/>
        <v/>
      </c>
    </row>
    <row r="1108" ht="15.75" customHeight="1">
      <c r="A1108" s="1" t="str">
        <f t="shared" si="1"/>
        <v/>
      </c>
      <c r="E1108" s="1" t="str">
        <f t="shared" si="2"/>
        <v/>
      </c>
    </row>
    <row r="1109" ht="15.75" customHeight="1">
      <c r="A1109" s="1" t="str">
        <f t="shared" si="1"/>
        <v/>
      </c>
      <c r="E1109" s="1" t="str">
        <f t="shared" si="2"/>
        <v/>
      </c>
    </row>
    <row r="1110" ht="15.75" customHeight="1">
      <c r="A1110" s="1" t="str">
        <f t="shared" si="1"/>
        <v/>
      </c>
      <c r="E1110" s="1" t="str">
        <f t="shared" si="2"/>
        <v/>
      </c>
    </row>
    <row r="1111" ht="15.75" customHeight="1">
      <c r="A1111" s="1" t="str">
        <f t="shared" si="1"/>
        <v/>
      </c>
      <c r="E1111" s="1" t="str">
        <f t="shared" si="2"/>
        <v/>
      </c>
    </row>
    <row r="1112" ht="15.75" customHeight="1">
      <c r="A1112" s="1" t="str">
        <f t="shared" si="1"/>
        <v/>
      </c>
      <c r="E1112" s="1" t="str">
        <f t="shared" si="2"/>
        <v/>
      </c>
    </row>
    <row r="1113" ht="15.75" customHeight="1">
      <c r="A1113" s="1" t="str">
        <f t="shared" si="1"/>
        <v/>
      </c>
      <c r="E1113" s="1" t="str">
        <f t="shared" si="2"/>
        <v/>
      </c>
    </row>
    <row r="1114" ht="15.75" customHeight="1">
      <c r="A1114" s="1" t="str">
        <f t="shared" si="1"/>
        <v/>
      </c>
      <c r="E1114" s="1" t="str">
        <f t="shared" si="2"/>
        <v/>
      </c>
    </row>
    <row r="1115" ht="15.75" customHeight="1">
      <c r="A1115" s="1" t="str">
        <f t="shared" si="1"/>
        <v/>
      </c>
      <c r="E1115" s="1" t="str">
        <f t="shared" si="2"/>
        <v/>
      </c>
    </row>
    <row r="1116" ht="15.75" customHeight="1">
      <c r="A1116" s="1" t="str">
        <f t="shared" si="1"/>
        <v/>
      </c>
      <c r="E1116" s="1" t="str">
        <f t="shared" si="2"/>
        <v/>
      </c>
    </row>
    <row r="1117" ht="15.75" customHeight="1">
      <c r="A1117" s="1" t="str">
        <f t="shared" si="1"/>
        <v/>
      </c>
      <c r="E1117" s="1" t="str">
        <f t="shared" si="2"/>
        <v/>
      </c>
    </row>
    <row r="1118" ht="15.75" customHeight="1">
      <c r="A1118" s="1" t="str">
        <f t="shared" si="1"/>
        <v/>
      </c>
      <c r="E1118" s="1" t="str">
        <f t="shared" si="2"/>
        <v/>
      </c>
    </row>
    <row r="1119" ht="15.75" customHeight="1">
      <c r="A1119" s="1" t="str">
        <f t="shared" si="1"/>
        <v/>
      </c>
      <c r="E1119" s="1" t="str">
        <f t="shared" si="2"/>
        <v/>
      </c>
    </row>
    <row r="1120" ht="15.75" customHeight="1">
      <c r="A1120" s="1" t="str">
        <f t="shared" si="1"/>
        <v/>
      </c>
      <c r="E1120" s="1" t="str">
        <f t="shared" si="2"/>
        <v/>
      </c>
    </row>
    <row r="1121" ht="15.75" customHeight="1">
      <c r="A1121" s="1" t="str">
        <f t="shared" si="1"/>
        <v/>
      </c>
      <c r="E1121" s="1" t="str">
        <f t="shared" si="2"/>
        <v/>
      </c>
    </row>
    <row r="1122" ht="15.75" customHeight="1">
      <c r="A1122" s="1" t="str">
        <f t="shared" si="1"/>
        <v/>
      </c>
      <c r="E1122" s="1" t="str">
        <f t="shared" si="2"/>
        <v/>
      </c>
    </row>
    <row r="1123" ht="15.75" customHeight="1">
      <c r="A1123" s="1" t="str">
        <f t="shared" si="1"/>
        <v/>
      </c>
      <c r="E1123" s="1" t="str">
        <f t="shared" si="2"/>
        <v/>
      </c>
    </row>
    <row r="1124" ht="15.75" customHeight="1">
      <c r="A1124" s="1" t="str">
        <f t="shared" si="1"/>
        <v/>
      </c>
      <c r="E1124" s="1" t="str">
        <f t="shared" si="2"/>
        <v/>
      </c>
    </row>
    <row r="1125" ht="15.75" customHeight="1">
      <c r="A1125" s="1" t="str">
        <f t="shared" si="1"/>
        <v/>
      </c>
      <c r="E1125" s="1" t="str">
        <f t="shared" si="2"/>
        <v/>
      </c>
    </row>
    <row r="1126" ht="15.75" customHeight="1">
      <c r="A1126" s="1" t="str">
        <f t="shared" si="1"/>
        <v/>
      </c>
      <c r="E1126" s="1" t="str">
        <f t="shared" si="2"/>
        <v/>
      </c>
    </row>
    <row r="1127" ht="15.75" customHeight="1">
      <c r="A1127" s="1" t="str">
        <f t="shared" si="1"/>
        <v/>
      </c>
      <c r="E1127" s="1" t="str">
        <f t="shared" si="2"/>
        <v/>
      </c>
    </row>
    <row r="1128" ht="15.75" customHeight="1">
      <c r="A1128" s="1" t="str">
        <f t="shared" si="1"/>
        <v/>
      </c>
      <c r="E1128" s="1" t="str">
        <f t="shared" si="2"/>
        <v/>
      </c>
    </row>
    <row r="1129" ht="15.75" customHeight="1">
      <c r="A1129" s="1" t="str">
        <f t="shared" si="1"/>
        <v/>
      </c>
      <c r="E1129" s="1" t="str">
        <f t="shared" si="2"/>
        <v/>
      </c>
    </row>
    <row r="1130" ht="15.75" customHeight="1">
      <c r="A1130" s="1" t="s">
        <v>129</v>
      </c>
      <c r="D1130" s="1">
        <v>0.0</v>
      </c>
      <c r="E1130" s="1" t="str">
        <f t="shared" si="2"/>
        <v/>
      </c>
    </row>
    <row r="1131" ht="15.75" customHeight="1">
      <c r="A1131" s="1" t="s">
        <v>130</v>
      </c>
      <c r="D1131" s="1">
        <v>0.0</v>
      </c>
      <c r="E1131" s="1" t="str">
        <f t="shared" si="2"/>
        <v/>
      </c>
    </row>
    <row r="1132" ht="15.75" customHeight="1">
      <c r="E1132" s="1" t="str">
        <f t="shared" si="2"/>
        <v/>
      </c>
    </row>
    <row r="1133" ht="15.75" customHeight="1">
      <c r="E1133" s="1" t="str">
        <f t="shared" si="2"/>
        <v/>
      </c>
    </row>
    <row r="1134" ht="15.75" customHeight="1">
      <c r="E1134" s="1" t="str">
        <f t="shared" si="2"/>
        <v/>
      </c>
    </row>
    <row r="1135" ht="15.75" customHeight="1">
      <c r="E1135" s="1" t="str">
        <f t="shared" si="2"/>
        <v/>
      </c>
    </row>
    <row r="1136" ht="15.75" customHeight="1">
      <c r="E1136" s="1" t="str">
        <f t="shared" si="2"/>
        <v/>
      </c>
    </row>
    <row r="1137" ht="15.75" customHeight="1">
      <c r="E1137" s="1" t="str">
        <f t="shared" si="2"/>
        <v/>
      </c>
    </row>
    <row r="1138" ht="15.75" customHeight="1">
      <c r="E1138" s="1" t="str">
        <f t="shared" si="2"/>
        <v/>
      </c>
    </row>
    <row r="1139" ht="15.75" customHeight="1">
      <c r="E1139" s="1" t="str">
        <f t="shared" si="2"/>
        <v/>
      </c>
    </row>
    <row r="1140" ht="15.75" customHeight="1">
      <c r="E1140" s="1" t="str">
        <f t="shared" si="2"/>
        <v/>
      </c>
    </row>
    <row r="1141" ht="15.75" customHeight="1">
      <c r="E1141" s="1" t="str">
        <f t="shared" si="2"/>
        <v/>
      </c>
    </row>
    <row r="1142" ht="15.75" customHeight="1">
      <c r="E1142" s="1" t="str">
        <f t="shared" si="2"/>
        <v/>
      </c>
    </row>
    <row r="1143" ht="15.75" customHeight="1">
      <c r="E1143" s="1" t="str">
        <f t="shared" si="2"/>
        <v/>
      </c>
    </row>
    <row r="1144" ht="15.75" customHeight="1">
      <c r="E1144" s="1" t="str">
        <f t="shared" si="2"/>
        <v/>
      </c>
    </row>
    <row r="1145" ht="15.75" customHeight="1">
      <c r="E1145" s="1" t="str">
        <f t="shared" si="2"/>
        <v/>
      </c>
    </row>
    <row r="1146" ht="15.75" customHeight="1">
      <c r="E1146" s="1" t="str">
        <f t="shared" si="2"/>
        <v/>
      </c>
    </row>
    <row r="1147" ht="15.75" customHeight="1">
      <c r="E1147" s="1" t="str">
        <f t="shared" si="2"/>
        <v/>
      </c>
    </row>
    <row r="1148" ht="15.75" customHeight="1">
      <c r="E1148" s="1" t="str">
        <f t="shared" si="2"/>
        <v/>
      </c>
    </row>
    <row r="1149" ht="15.75" customHeight="1">
      <c r="E1149" s="1" t="str">
        <f t="shared" si="2"/>
        <v/>
      </c>
    </row>
    <row r="1150" ht="15.75" customHeight="1">
      <c r="E1150" s="1" t="str">
        <f t="shared" si="2"/>
        <v/>
      </c>
    </row>
    <row r="1151" ht="15.75" customHeight="1">
      <c r="E1151" s="1" t="str">
        <f t="shared" si="2"/>
        <v/>
      </c>
    </row>
    <row r="1152" ht="15.75" customHeight="1">
      <c r="E1152" s="1" t="str">
        <f t="shared" si="2"/>
        <v/>
      </c>
    </row>
    <row r="1153" ht="15.75" customHeight="1">
      <c r="E1153" s="1" t="str">
        <f t="shared" si="2"/>
        <v/>
      </c>
    </row>
    <row r="1154" ht="15.75" customHeight="1">
      <c r="E1154" s="1" t="str">
        <f t="shared" si="2"/>
        <v/>
      </c>
    </row>
    <row r="1155" ht="15.75" customHeight="1">
      <c r="E1155" s="1" t="str">
        <f t="shared" si="2"/>
        <v/>
      </c>
    </row>
    <row r="1156" ht="15.75" customHeight="1">
      <c r="E1156" s="1" t="str">
        <f t="shared" si="2"/>
        <v/>
      </c>
    </row>
    <row r="1157" ht="15.75" customHeight="1">
      <c r="E1157" s="1" t="str">
        <f t="shared" si="2"/>
        <v/>
      </c>
    </row>
    <row r="1158" ht="15.75" customHeight="1">
      <c r="E1158" s="1" t="str">
        <f t="shared" si="2"/>
        <v/>
      </c>
    </row>
    <row r="1159" ht="15.75" customHeight="1">
      <c r="E1159" s="1" t="str">
        <f t="shared" si="2"/>
        <v/>
      </c>
    </row>
    <row r="1160" ht="15.75" customHeight="1">
      <c r="E1160" s="1" t="str">
        <f t="shared" si="2"/>
        <v/>
      </c>
    </row>
    <row r="1161" ht="15.75" customHeight="1">
      <c r="E1161" s="1" t="str">
        <f t="shared" si="2"/>
        <v/>
      </c>
    </row>
    <row r="1162" ht="15.75" customHeight="1">
      <c r="E1162" s="1" t="str">
        <f t="shared" si="2"/>
        <v/>
      </c>
    </row>
    <row r="1163" ht="15.75" customHeight="1">
      <c r="E1163" s="1" t="str">
        <f t="shared" si="2"/>
        <v/>
      </c>
    </row>
    <row r="1164" ht="15.75" customHeight="1">
      <c r="E1164" s="1" t="str">
        <f t="shared" si="2"/>
        <v/>
      </c>
    </row>
    <row r="1165" ht="15.75" customHeight="1">
      <c r="E1165" s="1" t="str">
        <f t="shared" si="2"/>
        <v/>
      </c>
    </row>
    <row r="1166" ht="15.75" customHeight="1">
      <c r="E1166" s="1" t="str">
        <f t="shared" si="2"/>
        <v/>
      </c>
    </row>
    <row r="1167" ht="15.75" customHeight="1">
      <c r="E1167" s="1" t="str">
        <f t="shared" si="2"/>
        <v/>
      </c>
    </row>
    <row r="1168" ht="15.75" customHeight="1">
      <c r="E1168" s="1" t="str">
        <f t="shared" si="2"/>
        <v/>
      </c>
    </row>
    <row r="1169" ht="15.75" customHeight="1">
      <c r="E1169" s="1" t="str">
        <f t="shared" si="2"/>
        <v/>
      </c>
    </row>
    <row r="1170" ht="15.75" customHeight="1">
      <c r="E1170" s="1" t="str">
        <f t="shared" si="2"/>
        <v/>
      </c>
    </row>
    <row r="1171" ht="15.75" customHeight="1">
      <c r="E1171" s="1" t="str">
        <f t="shared" si="2"/>
        <v/>
      </c>
    </row>
    <row r="1172" ht="15.75" customHeight="1">
      <c r="E1172" s="1" t="str">
        <f t="shared" si="2"/>
        <v/>
      </c>
    </row>
    <row r="1173" ht="15.75" customHeight="1">
      <c r="E1173" s="1" t="str">
        <f t="shared" si="2"/>
        <v/>
      </c>
    </row>
    <row r="1174" ht="15.75" customHeight="1">
      <c r="E1174" s="1" t="str">
        <f t="shared" si="2"/>
        <v/>
      </c>
    </row>
    <row r="1175" ht="15.75" customHeight="1">
      <c r="E1175" s="1" t="str">
        <f t="shared" si="2"/>
        <v/>
      </c>
    </row>
    <row r="1176" ht="15.75" customHeight="1">
      <c r="E1176" s="1" t="str">
        <f t="shared" si="2"/>
        <v/>
      </c>
    </row>
    <row r="1177" ht="15.75" customHeight="1">
      <c r="E1177" s="1" t="str">
        <f t="shared" si="2"/>
        <v/>
      </c>
    </row>
    <row r="1178" ht="15.75" customHeight="1">
      <c r="E1178" s="1" t="str">
        <f t="shared" si="2"/>
        <v/>
      </c>
    </row>
    <row r="1179" ht="15.75" customHeight="1">
      <c r="E1179" s="1" t="str">
        <f t="shared" si="2"/>
        <v/>
      </c>
    </row>
    <row r="1180" ht="15.75" customHeight="1">
      <c r="E1180" s="1" t="str">
        <f t="shared" si="2"/>
        <v/>
      </c>
    </row>
    <row r="1181" ht="15.75" customHeight="1">
      <c r="E1181" s="1" t="str">
        <f t="shared" si="2"/>
        <v/>
      </c>
    </row>
    <row r="1182" ht="15.75" customHeight="1">
      <c r="E1182" s="1" t="str">
        <f t="shared" si="2"/>
        <v/>
      </c>
    </row>
    <row r="1183" ht="15.75" customHeight="1">
      <c r="E1183" s="1" t="str">
        <f t="shared" si="2"/>
        <v/>
      </c>
    </row>
    <row r="1184" ht="15.75" customHeight="1">
      <c r="E1184" s="1" t="str">
        <f t="shared" si="2"/>
        <v/>
      </c>
    </row>
    <row r="1185" ht="15.75" customHeight="1">
      <c r="E1185" s="1" t="str">
        <f t="shared" si="2"/>
        <v/>
      </c>
    </row>
    <row r="1186" ht="15.75" customHeight="1">
      <c r="E1186" s="1" t="str">
        <f t="shared" si="2"/>
        <v/>
      </c>
    </row>
    <row r="1187" ht="15.75" customHeight="1">
      <c r="E1187" s="1" t="str">
        <f t="shared" si="2"/>
        <v/>
      </c>
    </row>
    <row r="1188" ht="15.75" customHeight="1">
      <c r="E1188" s="1" t="str">
        <f t="shared" si="2"/>
        <v/>
      </c>
    </row>
    <row r="1189" ht="15.75" customHeight="1">
      <c r="E1189" s="1" t="str">
        <f t="shared" si="2"/>
        <v/>
      </c>
    </row>
    <row r="1190" ht="15.75" customHeight="1">
      <c r="E1190" s="1" t="str">
        <f t="shared" si="2"/>
        <v/>
      </c>
    </row>
    <row r="1191" ht="15.75" customHeight="1">
      <c r="E1191" s="1" t="str">
        <f t="shared" si="2"/>
        <v/>
      </c>
    </row>
    <row r="1192" ht="15.75" customHeight="1">
      <c r="E1192" s="1" t="str">
        <f t="shared" si="2"/>
        <v/>
      </c>
    </row>
    <row r="1193" ht="15.75" customHeight="1">
      <c r="E1193" s="1" t="str">
        <f t="shared" si="2"/>
        <v/>
      </c>
    </row>
    <row r="1194" ht="15.75" customHeight="1">
      <c r="E1194" s="1" t="str">
        <f t="shared" si="2"/>
        <v/>
      </c>
    </row>
    <row r="1195" ht="15.75" customHeight="1">
      <c r="E1195" s="1" t="str">
        <f t="shared" si="2"/>
        <v/>
      </c>
    </row>
    <row r="1196" ht="15.75" customHeight="1">
      <c r="E1196" s="1" t="str">
        <f t="shared" si="2"/>
        <v/>
      </c>
    </row>
    <row r="1197" ht="15.75" customHeight="1">
      <c r="E1197" s="1" t="str">
        <f t="shared" si="2"/>
        <v/>
      </c>
    </row>
    <row r="1198" ht="15.75" customHeight="1">
      <c r="E1198" s="1" t="str">
        <f t="shared" si="2"/>
        <v/>
      </c>
    </row>
    <row r="1199" ht="15.75" customHeight="1">
      <c r="E1199" s="1" t="str">
        <f t="shared" si="2"/>
        <v/>
      </c>
    </row>
    <row r="1200" ht="15.75" customHeight="1">
      <c r="E1200" s="1" t="str">
        <f t="shared" si="2"/>
        <v/>
      </c>
    </row>
    <row r="1201" ht="15.75" customHeight="1">
      <c r="E1201" s="1" t="str">
        <f t="shared" si="2"/>
        <v/>
      </c>
    </row>
    <row r="1202" ht="15.75" customHeight="1">
      <c r="E1202" s="1" t="str">
        <f t="shared" si="2"/>
        <v/>
      </c>
    </row>
    <row r="1203" ht="15.75" customHeight="1">
      <c r="E1203" s="1" t="str">
        <f t="shared" si="2"/>
        <v/>
      </c>
    </row>
    <row r="1204" ht="15.75" customHeight="1">
      <c r="E1204" s="1" t="str">
        <f t="shared" si="2"/>
        <v/>
      </c>
    </row>
    <row r="1205" ht="15.75" customHeight="1">
      <c r="E1205" s="1" t="str">
        <f t="shared" si="2"/>
        <v/>
      </c>
    </row>
    <row r="1206" ht="15.75" customHeight="1">
      <c r="E1206" s="1" t="str">
        <f t="shared" si="2"/>
        <v/>
      </c>
    </row>
    <row r="1207" ht="15.75" customHeight="1">
      <c r="E1207" s="1" t="str">
        <f t="shared" si="2"/>
        <v/>
      </c>
    </row>
    <row r="1208" ht="15.75" customHeight="1">
      <c r="E1208" s="1" t="str">
        <f t="shared" si="2"/>
        <v/>
      </c>
    </row>
    <row r="1209" ht="15.75" customHeight="1">
      <c r="E1209" s="1" t="str">
        <f t="shared" si="2"/>
        <v/>
      </c>
    </row>
    <row r="1210" ht="15.75" customHeight="1">
      <c r="E1210" s="1" t="str">
        <f t="shared" si="2"/>
        <v/>
      </c>
    </row>
    <row r="1211" ht="15.75" customHeight="1">
      <c r="E1211" s="1" t="str">
        <f t="shared" si="2"/>
        <v/>
      </c>
    </row>
    <row r="1212" ht="15.75" customHeight="1">
      <c r="E1212" s="1" t="str">
        <f t="shared" si="2"/>
        <v/>
      </c>
    </row>
    <row r="1213" ht="15.75" customHeight="1">
      <c r="E1213" s="1" t="str">
        <f t="shared" si="2"/>
        <v/>
      </c>
    </row>
    <row r="1214" ht="15.75" customHeight="1">
      <c r="E1214" s="1" t="str">
        <f t="shared" si="2"/>
        <v/>
      </c>
    </row>
    <row r="1215" ht="15.75" customHeight="1">
      <c r="E1215" s="1" t="str">
        <f t="shared" si="2"/>
        <v/>
      </c>
    </row>
    <row r="1216" ht="15.75" customHeight="1">
      <c r="E1216" s="1" t="str">
        <f t="shared" si="2"/>
        <v/>
      </c>
    </row>
    <row r="1217" ht="15.75" customHeight="1">
      <c r="E1217" s="1" t="str">
        <f t="shared" si="2"/>
        <v/>
      </c>
    </row>
    <row r="1218" ht="15.75" customHeight="1">
      <c r="E1218" s="1" t="str">
        <f t="shared" si="2"/>
        <v/>
      </c>
    </row>
    <row r="1219" ht="15.75" customHeight="1">
      <c r="E1219" s="1" t="str">
        <f t="shared" si="2"/>
        <v/>
      </c>
    </row>
    <row r="1220" ht="15.75" customHeight="1">
      <c r="E1220" s="1" t="str">
        <f t="shared" si="2"/>
        <v/>
      </c>
    </row>
    <row r="1221" ht="15.75" customHeight="1">
      <c r="E1221" s="1" t="str">
        <f t="shared" si="2"/>
        <v/>
      </c>
    </row>
    <row r="1222" ht="15.75" customHeight="1">
      <c r="E1222" s="1" t="str">
        <f t="shared" si="2"/>
        <v/>
      </c>
    </row>
    <row r="1223" ht="15.75" customHeight="1">
      <c r="E1223" s="1" t="str">
        <f t="shared" si="2"/>
        <v/>
      </c>
    </row>
    <row r="1224" ht="15.75" customHeight="1">
      <c r="E1224" s="1" t="str">
        <f t="shared" si="2"/>
        <v/>
      </c>
    </row>
    <row r="1225" ht="15.75" customHeight="1">
      <c r="E1225" s="1" t="str">
        <f t="shared" si="2"/>
        <v/>
      </c>
    </row>
    <row r="1226" ht="15.75" customHeight="1">
      <c r="E1226" s="1" t="str">
        <f t="shared" si="2"/>
        <v/>
      </c>
    </row>
    <row r="1227" ht="15.75" customHeight="1">
      <c r="E1227" s="1" t="str">
        <f t="shared" si="2"/>
        <v/>
      </c>
    </row>
    <row r="1228" ht="15.75" customHeight="1">
      <c r="E1228" s="1" t="str">
        <f t="shared" si="2"/>
        <v/>
      </c>
    </row>
    <row r="1229" ht="15.75" customHeight="1">
      <c r="E1229" s="1" t="str">
        <f t="shared" si="2"/>
        <v/>
      </c>
    </row>
    <row r="1230" ht="15.75" customHeight="1">
      <c r="E1230" s="1" t="str">
        <f t="shared" si="2"/>
        <v/>
      </c>
    </row>
    <row r="1231" ht="15.75" customHeight="1">
      <c r="E1231" s="1" t="str">
        <f t="shared" si="2"/>
        <v/>
      </c>
    </row>
    <row r="1232" ht="15.75" customHeight="1">
      <c r="E1232" s="1" t="str">
        <f t="shared" si="2"/>
        <v/>
      </c>
    </row>
    <row r="1233" ht="15.75" customHeight="1">
      <c r="E1233" s="1" t="str">
        <f t="shared" si="2"/>
        <v/>
      </c>
    </row>
    <row r="1234" ht="15.75" customHeight="1">
      <c r="E1234" s="1" t="str">
        <f t="shared" si="2"/>
        <v/>
      </c>
    </row>
    <row r="1235" ht="15.75" customHeight="1">
      <c r="E1235" s="1" t="str">
        <f t="shared" si="2"/>
        <v/>
      </c>
    </row>
    <row r="1236" ht="15.75" customHeight="1">
      <c r="E1236" s="1" t="str">
        <f t="shared" si="2"/>
        <v/>
      </c>
    </row>
    <row r="1237" ht="15.75" customHeight="1">
      <c r="E1237" s="1" t="str">
        <f t="shared" si="2"/>
        <v/>
      </c>
    </row>
    <row r="1238" ht="15.75" customHeight="1">
      <c r="E1238" s="1" t="str">
        <f t="shared" si="2"/>
        <v/>
      </c>
    </row>
    <row r="1239" ht="15.75" customHeight="1">
      <c r="E1239" s="1" t="str">
        <f t="shared" si="2"/>
        <v/>
      </c>
    </row>
    <row r="1240" ht="15.75" customHeight="1">
      <c r="E1240" s="1" t="str">
        <f t="shared" si="2"/>
        <v/>
      </c>
    </row>
    <row r="1241" ht="15.75" customHeight="1">
      <c r="E1241" s="1" t="str">
        <f t="shared" si="2"/>
        <v/>
      </c>
    </row>
    <row r="1242" ht="15.75" customHeight="1">
      <c r="E1242" s="1" t="str">
        <f t="shared" si="2"/>
        <v/>
      </c>
    </row>
    <row r="1243" ht="15.75" customHeight="1">
      <c r="E1243" s="1" t="str">
        <f t="shared" si="2"/>
        <v/>
      </c>
    </row>
    <row r="1244" ht="15.75" customHeight="1">
      <c r="E1244" s="1" t="str">
        <f t="shared" si="2"/>
        <v/>
      </c>
    </row>
    <row r="1245" ht="15.75" customHeight="1">
      <c r="E1245" s="1" t="str">
        <f t="shared" si="2"/>
        <v/>
      </c>
    </row>
    <row r="1246" ht="15.75" customHeight="1">
      <c r="E1246" s="1" t="str">
        <f t="shared" si="2"/>
        <v/>
      </c>
    </row>
    <row r="1247" ht="15.75" customHeight="1">
      <c r="E1247" s="1" t="str">
        <f t="shared" si="2"/>
        <v/>
      </c>
    </row>
    <row r="1248" ht="15.75" customHeight="1">
      <c r="E1248" s="1" t="str">
        <f t="shared" si="2"/>
        <v/>
      </c>
    </row>
    <row r="1249" ht="15.75" customHeight="1">
      <c r="E1249" s="1" t="str">
        <f t="shared" si="2"/>
        <v/>
      </c>
    </row>
    <row r="1250" ht="15.75" customHeight="1">
      <c r="E1250" s="1" t="str">
        <f t="shared" si="2"/>
        <v/>
      </c>
    </row>
    <row r="1251" ht="15.75" customHeight="1">
      <c r="E1251" s="1" t="str">
        <f t="shared" si="2"/>
        <v/>
      </c>
    </row>
    <row r="1252" ht="15.75" customHeight="1">
      <c r="E1252" s="1" t="str">
        <f t="shared" si="2"/>
        <v/>
      </c>
    </row>
    <row r="1253" ht="15.75" customHeight="1">
      <c r="E1253" s="1" t="str">
        <f t="shared" si="2"/>
        <v/>
      </c>
    </row>
    <row r="1254" ht="15.75" customHeight="1">
      <c r="E1254" s="1" t="str">
        <f t="shared" si="2"/>
        <v/>
      </c>
    </row>
    <row r="1255" ht="15.75" customHeight="1">
      <c r="E1255" s="1" t="str">
        <f t="shared" si="2"/>
        <v/>
      </c>
    </row>
    <row r="1256" ht="15.75" customHeight="1">
      <c r="E1256" s="1" t="str">
        <f t="shared" si="2"/>
        <v/>
      </c>
    </row>
    <row r="1257" ht="15.75" customHeight="1">
      <c r="E1257" s="1" t="str">
        <f t="shared" si="2"/>
        <v/>
      </c>
    </row>
    <row r="1258" ht="15.75" customHeight="1">
      <c r="E1258" s="1" t="str">
        <f t="shared" si="2"/>
        <v/>
      </c>
    </row>
    <row r="1259" ht="15.75" customHeight="1">
      <c r="E1259" s="1" t="str">
        <f t="shared" si="2"/>
        <v/>
      </c>
    </row>
    <row r="1260" ht="15.75" customHeight="1">
      <c r="E1260" s="1" t="str">
        <f t="shared" si="2"/>
        <v/>
      </c>
    </row>
    <row r="1261" ht="15.75" customHeight="1">
      <c r="E1261" s="1" t="str">
        <f t="shared" si="2"/>
        <v/>
      </c>
    </row>
    <row r="1262" ht="15.75" customHeight="1">
      <c r="E1262" s="1" t="str">
        <f t="shared" si="2"/>
        <v/>
      </c>
    </row>
    <row r="1263" ht="15.75" customHeight="1">
      <c r="E1263" s="1" t="str">
        <f t="shared" si="2"/>
        <v/>
      </c>
    </row>
    <row r="1264" ht="15.75" customHeight="1">
      <c r="E1264" s="1" t="str">
        <f t="shared" si="2"/>
        <v/>
      </c>
    </row>
    <row r="1265" ht="15.75" customHeight="1">
      <c r="E1265" s="1" t="str">
        <f t="shared" si="2"/>
        <v/>
      </c>
    </row>
    <row r="1266" ht="15.75" customHeight="1">
      <c r="E1266" s="1" t="str">
        <f t="shared" si="2"/>
        <v/>
      </c>
    </row>
    <row r="1267" ht="15.75" customHeight="1">
      <c r="E1267" s="1" t="str">
        <f t="shared" si="2"/>
        <v/>
      </c>
    </row>
    <row r="1268" ht="15.75" customHeight="1">
      <c r="E1268" s="1" t="str">
        <f t="shared" si="2"/>
        <v/>
      </c>
    </row>
    <row r="1269" ht="15.75" customHeight="1">
      <c r="E1269" s="1" t="str">
        <f t="shared" si="2"/>
        <v/>
      </c>
    </row>
    <row r="1270" ht="15.75" customHeight="1">
      <c r="E1270" s="1" t="str">
        <f t="shared" si="2"/>
        <v/>
      </c>
    </row>
    <row r="1271" ht="15.75" customHeight="1">
      <c r="E1271" s="1" t="str">
        <f t="shared" si="2"/>
        <v/>
      </c>
    </row>
    <row r="1272" ht="15.75" customHeight="1">
      <c r="E1272" s="1" t="str">
        <f t="shared" si="2"/>
        <v/>
      </c>
    </row>
    <row r="1273" ht="15.75" customHeight="1">
      <c r="E1273" s="1" t="str">
        <f t="shared" si="2"/>
        <v/>
      </c>
    </row>
    <row r="1274" ht="15.75" customHeight="1">
      <c r="E1274" s="1" t="str">
        <f t="shared" si="2"/>
        <v/>
      </c>
    </row>
    <row r="1275" ht="15.75" customHeight="1">
      <c r="E1275" s="1" t="str">
        <f t="shared" si="2"/>
        <v/>
      </c>
    </row>
    <row r="1276" ht="15.75" customHeight="1">
      <c r="E1276" s="1" t="str">
        <f t="shared" si="2"/>
        <v/>
      </c>
    </row>
    <row r="1277" ht="15.75" customHeight="1">
      <c r="E1277" s="1" t="str">
        <f t="shared" si="2"/>
        <v/>
      </c>
    </row>
    <row r="1278" ht="15.75" customHeight="1">
      <c r="E1278" s="1" t="str">
        <f t="shared" si="2"/>
        <v/>
      </c>
    </row>
    <row r="1279" ht="15.75" customHeight="1">
      <c r="E1279" s="1" t="str">
        <f t="shared" si="2"/>
        <v/>
      </c>
    </row>
    <row r="1280" ht="15.75" customHeight="1">
      <c r="E1280" s="1" t="str">
        <f t="shared" si="2"/>
        <v/>
      </c>
    </row>
    <row r="1281" ht="15.75" customHeight="1">
      <c r="E1281" s="1" t="str">
        <f t="shared" si="2"/>
        <v/>
      </c>
    </row>
    <row r="1282" ht="15.75" customHeight="1">
      <c r="E1282" s="1" t="str">
        <f t="shared" si="2"/>
        <v/>
      </c>
    </row>
    <row r="1283" ht="15.75" customHeight="1">
      <c r="E1283" s="1" t="str">
        <f t="shared" si="2"/>
        <v/>
      </c>
    </row>
    <row r="1284" ht="15.75" customHeight="1">
      <c r="E1284" s="1" t="str">
        <f t="shared" si="2"/>
        <v/>
      </c>
    </row>
    <row r="1285" ht="15.75" customHeight="1">
      <c r="E1285" s="1" t="str">
        <f t="shared" si="2"/>
        <v/>
      </c>
    </row>
    <row r="1286" ht="15.75" customHeight="1">
      <c r="E1286" s="1" t="str">
        <f t="shared" si="2"/>
        <v/>
      </c>
    </row>
    <row r="1287" ht="15.75" customHeight="1">
      <c r="E1287" s="1" t="str">
        <f t="shared" si="2"/>
        <v/>
      </c>
    </row>
    <row r="1288" ht="15.75" customHeight="1">
      <c r="E1288" s="1" t="str">
        <f t="shared" si="2"/>
        <v/>
      </c>
    </row>
    <row r="1289" ht="15.75" customHeight="1">
      <c r="E1289" s="1" t="str">
        <f t="shared" si="2"/>
        <v/>
      </c>
    </row>
    <row r="1290" ht="15.75" customHeight="1">
      <c r="E1290" s="1" t="str">
        <f t="shared" si="2"/>
        <v/>
      </c>
    </row>
    <row r="1291" ht="15.75" customHeight="1">
      <c r="E1291" s="1" t="str">
        <f t="shared" si="2"/>
        <v/>
      </c>
    </row>
    <row r="1292" ht="15.75" customHeight="1">
      <c r="E1292" s="1" t="str">
        <f t="shared" si="2"/>
        <v/>
      </c>
    </row>
    <row r="1293" ht="15.75" customHeight="1">
      <c r="E1293" s="1" t="str">
        <f t="shared" si="2"/>
        <v/>
      </c>
    </row>
    <row r="1294" ht="15.75" customHeight="1">
      <c r="E1294" s="1" t="str">
        <f t="shared" si="2"/>
        <v/>
      </c>
    </row>
    <row r="1295" ht="15.75" customHeight="1">
      <c r="E1295" s="1" t="str">
        <f t="shared" si="2"/>
        <v/>
      </c>
    </row>
    <row r="1296" ht="15.75" customHeight="1">
      <c r="E1296" s="1" t="str">
        <f t="shared" si="2"/>
        <v/>
      </c>
    </row>
    <row r="1297" ht="15.75" customHeight="1">
      <c r="E1297" s="1" t="str">
        <f t="shared" si="2"/>
        <v/>
      </c>
    </row>
    <row r="1298" ht="15.75" customHeight="1">
      <c r="E1298" s="1" t="str">
        <f t="shared" si="2"/>
        <v/>
      </c>
    </row>
    <row r="1299" ht="15.75" customHeight="1">
      <c r="E1299" s="1" t="str">
        <f t="shared" si="2"/>
        <v/>
      </c>
    </row>
    <row r="1300" ht="15.75" customHeight="1">
      <c r="E1300" s="1" t="str">
        <f t="shared" si="2"/>
        <v/>
      </c>
    </row>
    <row r="1301" ht="15.75" customHeight="1">
      <c r="E1301" s="1" t="str">
        <f t="shared" si="2"/>
        <v/>
      </c>
    </row>
    <row r="1302" ht="15.75" customHeight="1">
      <c r="E1302" s="1" t="str">
        <f t="shared" si="2"/>
        <v/>
      </c>
    </row>
    <row r="1303" ht="15.75" customHeight="1">
      <c r="E1303" s="1" t="str">
        <f t="shared" si="2"/>
        <v/>
      </c>
    </row>
    <row r="1304" ht="15.75" customHeight="1">
      <c r="E1304" s="1" t="str">
        <f t="shared" si="2"/>
        <v/>
      </c>
    </row>
    <row r="1305" ht="15.75" customHeight="1">
      <c r="E1305" s="1" t="str">
        <f t="shared" si="2"/>
        <v/>
      </c>
    </row>
    <row r="1306" ht="15.75" customHeight="1">
      <c r="E1306" s="1" t="str">
        <f t="shared" si="2"/>
        <v/>
      </c>
    </row>
    <row r="1307" ht="15.75" customHeight="1">
      <c r="E1307" s="1" t="str">
        <f t="shared" si="2"/>
        <v/>
      </c>
    </row>
    <row r="1308" ht="15.75" customHeight="1">
      <c r="E1308" s="1" t="str">
        <f t="shared" si="2"/>
        <v/>
      </c>
    </row>
    <row r="1309" ht="15.75" customHeight="1">
      <c r="E1309" s="1" t="str">
        <f t="shared" si="2"/>
        <v/>
      </c>
    </row>
    <row r="1310" ht="15.75" customHeight="1">
      <c r="E1310" s="1" t="str">
        <f t="shared" si="2"/>
        <v/>
      </c>
    </row>
    <row r="1311" ht="15.75" customHeight="1">
      <c r="E1311" s="1" t="str">
        <f t="shared" si="2"/>
        <v/>
      </c>
    </row>
    <row r="1312" ht="15.75" customHeight="1">
      <c r="E1312" s="1" t="str">
        <f t="shared" si="2"/>
        <v/>
      </c>
    </row>
    <row r="1313" ht="15.75" customHeight="1">
      <c r="E1313" s="1" t="str">
        <f t="shared" si="2"/>
        <v/>
      </c>
    </row>
    <row r="1314" ht="15.75" customHeight="1">
      <c r="E1314" s="1" t="str">
        <f t="shared" si="2"/>
        <v/>
      </c>
    </row>
    <row r="1315" ht="15.75" customHeight="1">
      <c r="E1315" s="1" t="str">
        <f t="shared" si="2"/>
        <v/>
      </c>
    </row>
    <row r="1316" ht="15.75" customHeight="1">
      <c r="E1316" s="1" t="str">
        <f t="shared" si="2"/>
        <v/>
      </c>
    </row>
    <row r="1317" ht="15.75" customHeight="1">
      <c r="E1317" s="1" t="str">
        <f t="shared" si="2"/>
        <v/>
      </c>
    </row>
    <row r="1318" ht="15.75" customHeight="1">
      <c r="E1318" s="1" t="str">
        <f t="shared" si="2"/>
        <v/>
      </c>
    </row>
    <row r="1319" ht="15.75" customHeight="1">
      <c r="E1319" s="1" t="str">
        <f t="shared" si="2"/>
        <v/>
      </c>
    </row>
    <row r="1320" ht="15.75" customHeight="1">
      <c r="E1320" s="1" t="str">
        <f t="shared" si="2"/>
        <v/>
      </c>
    </row>
    <row r="1321" ht="15.75" customHeight="1">
      <c r="E1321" s="1" t="str">
        <f t="shared" si="2"/>
        <v/>
      </c>
    </row>
    <row r="1322" ht="15.75" customHeight="1">
      <c r="E1322" s="1" t="str">
        <f t="shared" si="2"/>
        <v/>
      </c>
    </row>
    <row r="1323" ht="15.75" customHeight="1">
      <c r="E1323" s="1" t="str">
        <f t="shared" si="2"/>
        <v/>
      </c>
    </row>
    <row r="1324" ht="15.75" customHeight="1">
      <c r="E1324" s="1" t="str">
        <f t="shared" si="2"/>
        <v/>
      </c>
    </row>
    <row r="1325" ht="15.75" customHeight="1">
      <c r="E1325" s="1" t="str">
        <f t="shared" si="2"/>
        <v/>
      </c>
    </row>
    <row r="1326" ht="15.75" customHeight="1">
      <c r="E1326" s="1" t="str">
        <f t="shared" si="2"/>
        <v/>
      </c>
    </row>
    <row r="1327" ht="15.75" customHeight="1">
      <c r="E1327" s="1" t="str">
        <f t="shared" si="2"/>
        <v/>
      </c>
    </row>
    <row r="1328" ht="15.75" customHeight="1">
      <c r="E1328" s="1" t="str">
        <f t="shared" si="2"/>
        <v/>
      </c>
    </row>
    <row r="1329" ht="15.75" customHeight="1">
      <c r="E1329" s="1" t="str">
        <f t="shared" si="2"/>
        <v/>
      </c>
    </row>
    <row r="1330" ht="15.75" customHeight="1">
      <c r="E1330" s="1" t="str">
        <f t="shared" si="2"/>
        <v/>
      </c>
    </row>
    <row r="1331" ht="15.75" customHeight="1">
      <c r="E1331" s="1" t="str">
        <f t="shared" si="2"/>
        <v/>
      </c>
    </row>
    <row r="1332" ht="15.75" customHeight="1">
      <c r="E1332" s="1" t="str">
        <f t="shared" si="2"/>
        <v/>
      </c>
    </row>
    <row r="1333" ht="15.75" customHeight="1">
      <c r="E1333" s="1" t="str">
        <f t="shared" si="2"/>
        <v/>
      </c>
    </row>
    <row r="1334" ht="15.75" customHeight="1">
      <c r="E1334" s="1" t="str">
        <f t="shared" si="2"/>
        <v/>
      </c>
    </row>
    <row r="1335" ht="15.75" customHeight="1">
      <c r="E1335" s="1" t="str">
        <f t="shared" si="2"/>
        <v/>
      </c>
    </row>
    <row r="1336" ht="15.75" customHeight="1">
      <c r="E1336" s="1" t="str">
        <f t="shared" si="2"/>
        <v/>
      </c>
    </row>
    <row r="1337" ht="15.75" customHeight="1">
      <c r="E1337" s="1" t="str">
        <f t="shared" si="2"/>
        <v/>
      </c>
    </row>
    <row r="1338" ht="15.75" customHeight="1">
      <c r="E1338" s="1" t="str">
        <f t="shared" si="2"/>
        <v/>
      </c>
    </row>
    <row r="1339" ht="15.75" customHeight="1">
      <c r="E1339" s="1" t="str">
        <f t="shared" si="2"/>
        <v/>
      </c>
    </row>
    <row r="1340" ht="15.75" customHeight="1">
      <c r="E1340" s="1" t="str">
        <f t="shared" si="2"/>
        <v/>
      </c>
    </row>
    <row r="1341" ht="15.75" customHeight="1">
      <c r="E1341" s="1" t="str">
        <f t="shared" si="2"/>
        <v/>
      </c>
    </row>
    <row r="1342" ht="15.75" customHeight="1">
      <c r="E1342" s="1" t="str">
        <f t="shared" si="2"/>
        <v/>
      </c>
    </row>
    <row r="1343" ht="15.75" customHeight="1">
      <c r="E1343" s="1" t="str">
        <f t="shared" si="2"/>
        <v/>
      </c>
    </row>
    <row r="1344" ht="15.75" customHeight="1">
      <c r="E1344" s="1" t="str">
        <f t="shared" si="2"/>
        <v/>
      </c>
    </row>
    <row r="1345" ht="15.75" customHeight="1">
      <c r="E1345" s="1" t="str">
        <f t="shared" si="2"/>
        <v/>
      </c>
    </row>
    <row r="1346" ht="15.75" customHeight="1">
      <c r="E1346" s="1" t="str">
        <f t="shared" si="2"/>
        <v/>
      </c>
    </row>
    <row r="1347" ht="15.75" customHeight="1">
      <c r="E1347" s="1" t="str">
        <f t="shared" si="2"/>
        <v/>
      </c>
    </row>
    <row r="1348" ht="15.75" customHeight="1">
      <c r="E1348" s="1" t="str">
        <f t="shared" si="2"/>
        <v/>
      </c>
    </row>
    <row r="1349" ht="15.75" customHeight="1">
      <c r="E1349" s="1" t="str">
        <f t="shared" si="2"/>
        <v/>
      </c>
    </row>
    <row r="1350" ht="15.75" customHeight="1">
      <c r="E1350" s="1" t="str">
        <f t="shared" si="2"/>
        <v/>
      </c>
    </row>
    <row r="1351" ht="15.75" customHeight="1">
      <c r="E1351" s="1" t="str">
        <f t="shared" si="2"/>
        <v/>
      </c>
    </row>
    <row r="1352" ht="15.75" customHeight="1">
      <c r="E1352" s="1" t="str">
        <f t="shared" si="2"/>
        <v/>
      </c>
    </row>
    <row r="1353" ht="15.75" customHeight="1">
      <c r="E1353" s="1" t="str">
        <f t="shared" si="2"/>
        <v/>
      </c>
    </row>
    <row r="1354" ht="15.75" customHeight="1">
      <c r="E1354" s="1" t="str">
        <f t="shared" si="2"/>
        <v/>
      </c>
    </row>
    <row r="1355" ht="15.75" customHeight="1">
      <c r="E1355" s="1" t="str">
        <f t="shared" si="2"/>
        <v/>
      </c>
    </row>
    <row r="1356" ht="15.75" customHeight="1">
      <c r="E1356" s="1" t="str">
        <f t="shared" si="2"/>
        <v/>
      </c>
    </row>
    <row r="1357" ht="15.75" customHeight="1">
      <c r="E1357" s="1" t="str">
        <f t="shared" si="2"/>
        <v/>
      </c>
    </row>
    <row r="1358" ht="15.75" customHeight="1">
      <c r="E1358" s="1" t="str">
        <f t="shared" si="2"/>
        <v/>
      </c>
    </row>
    <row r="1359" ht="15.75" customHeight="1">
      <c r="E1359" s="1" t="str">
        <f t="shared" si="2"/>
        <v/>
      </c>
    </row>
    <row r="1360" ht="15.75" customHeight="1">
      <c r="E1360" s="1" t="str">
        <f t="shared" si="2"/>
        <v/>
      </c>
    </row>
    <row r="1361" ht="15.75" customHeight="1">
      <c r="E1361" s="1" t="str">
        <f t="shared" si="2"/>
        <v/>
      </c>
    </row>
    <row r="1362" ht="15.75" customHeight="1">
      <c r="E1362" s="1" t="str">
        <f t="shared" si="2"/>
        <v/>
      </c>
    </row>
    <row r="1363" ht="15.75" customHeight="1">
      <c r="E1363" s="1" t="str">
        <f t="shared" si="2"/>
        <v/>
      </c>
    </row>
    <row r="1364" ht="15.75" customHeight="1">
      <c r="E1364" s="1" t="str">
        <f t="shared" si="2"/>
        <v/>
      </c>
    </row>
    <row r="1365" ht="15.75" customHeight="1">
      <c r="E1365" s="1" t="str">
        <f t="shared" si="2"/>
        <v/>
      </c>
    </row>
    <row r="1366" ht="15.75" customHeight="1">
      <c r="E1366" s="1" t="str">
        <f t="shared" si="2"/>
        <v/>
      </c>
    </row>
    <row r="1367" ht="15.75" customHeight="1">
      <c r="E1367" s="1" t="str">
        <f t="shared" si="2"/>
        <v/>
      </c>
    </row>
    <row r="1368" ht="15.75" customHeight="1">
      <c r="E1368" s="1" t="str">
        <f t="shared" si="2"/>
        <v/>
      </c>
    </row>
    <row r="1369" ht="15.75" customHeight="1">
      <c r="E1369" s="1" t="str">
        <f t="shared" si="2"/>
        <v/>
      </c>
    </row>
    <row r="1370" ht="15.75" customHeight="1">
      <c r="E1370" s="1" t="str">
        <f t="shared" si="2"/>
        <v/>
      </c>
    </row>
    <row r="1371" ht="15.75" customHeight="1">
      <c r="E1371" s="1" t="str">
        <f t="shared" si="2"/>
        <v/>
      </c>
    </row>
    <row r="1372" ht="15.75" customHeight="1">
      <c r="E1372" s="1" t="str">
        <f t="shared" si="2"/>
        <v/>
      </c>
    </row>
    <row r="1373" ht="15.75" customHeight="1">
      <c r="E1373" s="1" t="str">
        <f t="shared" si="2"/>
        <v/>
      </c>
    </row>
    <row r="1374" ht="15.75" customHeight="1">
      <c r="E1374" s="1" t="str">
        <f t="shared" si="2"/>
        <v/>
      </c>
    </row>
    <row r="1375" ht="15.75" customHeight="1">
      <c r="E1375" s="1" t="str">
        <f t="shared" si="2"/>
        <v/>
      </c>
    </row>
    <row r="1376" ht="15.75" customHeight="1">
      <c r="E1376" s="1" t="str">
        <f t="shared" si="2"/>
        <v/>
      </c>
    </row>
    <row r="1377" ht="15.75" customHeight="1">
      <c r="E1377" s="1" t="str">
        <f t="shared" si="2"/>
        <v/>
      </c>
    </row>
    <row r="1378" ht="15.75" customHeight="1">
      <c r="E1378" s="1" t="str">
        <f t="shared" si="2"/>
        <v/>
      </c>
    </row>
    <row r="1379" ht="15.75" customHeight="1">
      <c r="E1379" s="1" t="str">
        <f t="shared" si="2"/>
        <v/>
      </c>
    </row>
    <row r="1380" ht="15.75" customHeight="1">
      <c r="E1380" s="1" t="str">
        <f t="shared" si="2"/>
        <v/>
      </c>
    </row>
    <row r="1381" ht="15.75" customHeight="1">
      <c r="E1381" s="1" t="str">
        <f t="shared" si="2"/>
        <v/>
      </c>
    </row>
    <row r="1382" ht="15.75" customHeight="1">
      <c r="E1382" s="1" t="str">
        <f t="shared" si="2"/>
        <v/>
      </c>
    </row>
    <row r="1383" ht="15.75" customHeight="1">
      <c r="E1383" s="1" t="str">
        <f t="shared" si="2"/>
        <v/>
      </c>
    </row>
    <row r="1384" ht="15.75" customHeight="1">
      <c r="E1384" s="1" t="str">
        <f t="shared" si="2"/>
        <v/>
      </c>
    </row>
    <row r="1385" ht="15.75" customHeight="1">
      <c r="E1385" s="1" t="str">
        <f t="shared" si="2"/>
        <v/>
      </c>
    </row>
    <row r="1386" ht="15.75" customHeight="1">
      <c r="E1386" s="1" t="str">
        <f t="shared" si="2"/>
        <v/>
      </c>
    </row>
    <row r="1387" ht="15.75" customHeight="1">
      <c r="E1387" s="1" t="str">
        <f t="shared" si="2"/>
        <v/>
      </c>
    </row>
    <row r="1388" ht="15.75" customHeight="1">
      <c r="E1388" s="1" t="str">
        <f t="shared" si="2"/>
        <v/>
      </c>
    </row>
    <row r="1389" ht="15.75" customHeight="1">
      <c r="E1389" s="1" t="str">
        <f t="shared" si="2"/>
        <v/>
      </c>
    </row>
    <row r="1390" ht="15.75" customHeight="1">
      <c r="E1390" s="1" t="str">
        <f t="shared" si="2"/>
        <v/>
      </c>
    </row>
    <row r="1391" ht="15.75" customHeight="1">
      <c r="E1391" s="1" t="str">
        <f t="shared" si="2"/>
        <v/>
      </c>
    </row>
    <row r="1392" ht="15.75" customHeight="1">
      <c r="E1392" s="1" t="str">
        <f t="shared" si="2"/>
        <v/>
      </c>
    </row>
    <row r="1393" ht="15.75" customHeight="1">
      <c r="E1393" s="1" t="str">
        <f t="shared" si="2"/>
        <v/>
      </c>
    </row>
    <row r="1394" ht="15.75" customHeight="1">
      <c r="E1394" s="1" t="str">
        <f t="shared" si="2"/>
        <v/>
      </c>
    </row>
    <row r="1395" ht="15.75" customHeight="1">
      <c r="E1395" s="1" t="str">
        <f t="shared" si="2"/>
        <v/>
      </c>
    </row>
    <row r="1396" ht="15.75" customHeight="1">
      <c r="E1396" s="1" t="str">
        <f t="shared" si="2"/>
        <v/>
      </c>
    </row>
    <row r="1397" ht="15.75" customHeight="1">
      <c r="E1397" s="1" t="str">
        <f t="shared" si="2"/>
        <v/>
      </c>
    </row>
    <row r="1398" ht="15.75" customHeight="1">
      <c r="E1398" s="1" t="str">
        <f t="shared" si="2"/>
        <v/>
      </c>
    </row>
    <row r="1399" ht="15.75" customHeight="1">
      <c r="E1399" s="1" t="str">
        <f t="shared" si="2"/>
        <v/>
      </c>
    </row>
    <row r="1400" ht="15.75" customHeight="1">
      <c r="E1400" s="1" t="str">
        <f t="shared" si="2"/>
        <v/>
      </c>
    </row>
    <row r="1401" ht="15.75" customHeight="1">
      <c r="E1401" s="1" t="str">
        <f t="shared" si="2"/>
        <v/>
      </c>
    </row>
    <row r="1402" ht="15.75" customHeight="1">
      <c r="E1402" s="1" t="str">
        <f t="shared" si="2"/>
        <v/>
      </c>
    </row>
    <row r="1403" ht="15.75" customHeight="1">
      <c r="E1403" s="1" t="str">
        <f t="shared" si="2"/>
        <v/>
      </c>
    </row>
    <row r="1404" ht="15.75" customHeight="1">
      <c r="E1404" s="1" t="str">
        <f t="shared" si="2"/>
        <v/>
      </c>
    </row>
    <row r="1405" ht="15.75" customHeight="1">
      <c r="E1405" s="1" t="str">
        <f t="shared" si="2"/>
        <v/>
      </c>
    </row>
    <row r="1406" ht="15.75" customHeight="1">
      <c r="E1406" s="1" t="str">
        <f t="shared" si="2"/>
        <v/>
      </c>
    </row>
    <row r="1407" ht="15.75" customHeight="1">
      <c r="E1407" s="1" t="str">
        <f t="shared" si="2"/>
        <v/>
      </c>
    </row>
    <row r="1408" ht="15.75" customHeight="1">
      <c r="E1408" s="1" t="str">
        <f t="shared" si="2"/>
        <v/>
      </c>
    </row>
    <row r="1409" ht="15.75" customHeight="1">
      <c r="E1409" s="1" t="str">
        <f t="shared" si="2"/>
        <v/>
      </c>
    </row>
    <row r="1410" ht="15.75" customHeight="1">
      <c r="E1410" s="1" t="str">
        <f t="shared" si="2"/>
        <v/>
      </c>
    </row>
    <row r="1411" ht="15.75" customHeight="1">
      <c r="E1411" s="1" t="str">
        <f t="shared" si="2"/>
        <v/>
      </c>
    </row>
    <row r="1412" ht="15.75" customHeight="1">
      <c r="E1412" s="1" t="str">
        <f t="shared" si="2"/>
        <v/>
      </c>
    </row>
    <row r="1413" ht="15.75" customHeight="1">
      <c r="E1413" s="1" t="str">
        <f t="shared" si="2"/>
        <v/>
      </c>
    </row>
    <row r="1414" ht="15.75" customHeight="1">
      <c r="E1414" s="1" t="str">
        <f t="shared" si="2"/>
        <v/>
      </c>
    </row>
    <row r="1415" ht="15.75" customHeight="1">
      <c r="E1415" s="1" t="str">
        <f t="shared" si="2"/>
        <v/>
      </c>
    </row>
    <row r="1416" ht="15.75" customHeight="1">
      <c r="E1416" s="1" t="str">
        <f t="shared" si="2"/>
        <v/>
      </c>
    </row>
    <row r="1417" ht="15.75" customHeight="1">
      <c r="E1417" s="1" t="str">
        <f t="shared" si="2"/>
        <v/>
      </c>
    </row>
    <row r="1418" ht="15.75" customHeight="1">
      <c r="E1418" s="1" t="str">
        <f t="shared" si="2"/>
        <v/>
      </c>
    </row>
    <row r="1419" ht="15.75" customHeight="1">
      <c r="E1419" s="1" t="str">
        <f t="shared" si="2"/>
        <v/>
      </c>
    </row>
    <row r="1420" ht="15.75" customHeight="1">
      <c r="E1420" s="1" t="str">
        <f t="shared" si="2"/>
        <v/>
      </c>
    </row>
    <row r="1421" ht="15.75" customHeight="1">
      <c r="E1421" s="1" t="str">
        <f t="shared" si="2"/>
        <v/>
      </c>
    </row>
    <row r="1422" ht="15.75" customHeight="1">
      <c r="E1422" s="1" t="str">
        <f t="shared" si="2"/>
        <v/>
      </c>
    </row>
    <row r="1423" ht="15.75" customHeight="1">
      <c r="E1423" s="1" t="str">
        <f t="shared" si="2"/>
        <v/>
      </c>
    </row>
    <row r="1424" ht="15.75" customHeight="1">
      <c r="E1424" s="1" t="str">
        <f t="shared" si="2"/>
        <v/>
      </c>
    </row>
    <row r="1425" ht="15.75" customHeight="1">
      <c r="E1425" s="1" t="str">
        <f t="shared" si="2"/>
        <v/>
      </c>
    </row>
    <row r="1426" ht="15.75" customHeight="1">
      <c r="E1426" s="1" t="str">
        <f t="shared" si="2"/>
        <v/>
      </c>
    </row>
    <row r="1427" ht="15.75" customHeight="1">
      <c r="E1427" s="1" t="str">
        <f t="shared" si="2"/>
        <v/>
      </c>
    </row>
    <row r="1428" ht="15.75" customHeight="1">
      <c r="E1428" s="1" t="str">
        <f t="shared" si="2"/>
        <v/>
      </c>
    </row>
    <row r="1429" ht="15.75" customHeight="1">
      <c r="E1429" s="1" t="str">
        <f t="shared" si="2"/>
        <v/>
      </c>
    </row>
    <row r="1430" ht="15.75" customHeight="1">
      <c r="E1430" s="1" t="str">
        <f t="shared" si="2"/>
        <v/>
      </c>
    </row>
    <row r="1431" ht="15.75" customHeight="1">
      <c r="E1431" s="1" t="str">
        <f t="shared" si="2"/>
        <v/>
      </c>
    </row>
    <row r="1432" ht="15.75" customHeight="1">
      <c r="E1432" s="1" t="str">
        <f t="shared" si="2"/>
        <v/>
      </c>
    </row>
    <row r="1433" ht="15.75" customHeight="1">
      <c r="E1433" s="1" t="str">
        <f t="shared" si="2"/>
        <v/>
      </c>
    </row>
    <row r="1434" ht="15.75" customHeight="1">
      <c r="E1434" s="1" t="str">
        <f t="shared" si="2"/>
        <v/>
      </c>
    </row>
    <row r="1435" ht="15.75" customHeight="1">
      <c r="E1435" s="1" t="str">
        <f t="shared" si="2"/>
        <v/>
      </c>
    </row>
    <row r="1436" ht="15.75" customHeight="1">
      <c r="E1436" s="1" t="str">
        <f t="shared" si="2"/>
        <v/>
      </c>
    </row>
    <row r="1437" ht="15.75" customHeight="1">
      <c r="E1437" s="1" t="str">
        <f t="shared" si="2"/>
        <v/>
      </c>
    </row>
    <row r="1438" ht="15.75" customHeight="1">
      <c r="E1438" s="1" t="str">
        <f t="shared" si="2"/>
        <v/>
      </c>
    </row>
    <row r="1439" ht="15.75" customHeight="1">
      <c r="E1439" s="1" t="str">
        <f t="shared" si="2"/>
        <v/>
      </c>
    </row>
    <row r="1440" ht="15.75" customHeight="1">
      <c r="E1440" s="1" t="str">
        <f t="shared" si="2"/>
        <v/>
      </c>
    </row>
    <row r="1441" ht="15.75" customHeight="1">
      <c r="E1441" s="1" t="str">
        <f t="shared" si="2"/>
        <v/>
      </c>
    </row>
    <row r="1442" ht="15.75" customHeight="1">
      <c r="E1442" s="1" t="str">
        <f t="shared" si="2"/>
        <v/>
      </c>
    </row>
    <row r="1443" ht="15.75" customHeight="1">
      <c r="E1443" s="1" t="str">
        <f t="shared" si="2"/>
        <v/>
      </c>
    </row>
    <row r="1444" ht="15.75" customHeight="1">
      <c r="E1444" s="1" t="str">
        <f t="shared" si="2"/>
        <v/>
      </c>
    </row>
    <row r="1445" ht="15.75" customHeight="1">
      <c r="E1445" s="1" t="str">
        <f t="shared" si="2"/>
        <v/>
      </c>
    </row>
    <row r="1446" ht="15.75" customHeight="1">
      <c r="E1446" s="1" t="str">
        <f t="shared" si="2"/>
        <v/>
      </c>
    </row>
    <row r="1447" ht="15.75" customHeight="1">
      <c r="E1447" s="1" t="str">
        <f t="shared" si="2"/>
        <v/>
      </c>
    </row>
    <row r="1448" ht="15.75" customHeight="1">
      <c r="E1448" s="1" t="str">
        <f t="shared" si="2"/>
        <v/>
      </c>
    </row>
    <row r="1449" ht="15.75" customHeight="1">
      <c r="E1449" s="1" t="str">
        <f t="shared" si="2"/>
        <v/>
      </c>
    </row>
    <row r="1450" ht="15.75" customHeight="1">
      <c r="E1450" s="1" t="str">
        <f t="shared" si="2"/>
        <v/>
      </c>
    </row>
    <row r="1451" ht="15.75" customHeight="1">
      <c r="E1451" s="1" t="str">
        <f t="shared" si="2"/>
        <v/>
      </c>
    </row>
    <row r="1452" ht="15.75" customHeight="1">
      <c r="E1452" s="1" t="str">
        <f t="shared" si="2"/>
        <v/>
      </c>
    </row>
    <row r="1453" ht="15.75" customHeight="1">
      <c r="E1453" s="1" t="str">
        <f t="shared" si="2"/>
        <v/>
      </c>
    </row>
    <row r="1454" ht="15.75" customHeight="1">
      <c r="E1454" s="1" t="str">
        <f t="shared" si="2"/>
        <v/>
      </c>
    </row>
    <row r="1455" ht="15.75" customHeight="1">
      <c r="E1455" s="1" t="str">
        <f t="shared" si="2"/>
        <v/>
      </c>
    </row>
    <row r="1456" ht="15.75" customHeight="1">
      <c r="E1456" s="1" t="str">
        <f t="shared" si="2"/>
        <v/>
      </c>
    </row>
    <row r="1457" ht="15.75" customHeight="1">
      <c r="E1457" s="1" t="str">
        <f t="shared" si="2"/>
        <v/>
      </c>
    </row>
    <row r="1458" ht="15.75" customHeight="1">
      <c r="E1458" s="1" t="str">
        <f t="shared" si="2"/>
        <v/>
      </c>
    </row>
    <row r="1459" ht="15.75" customHeight="1">
      <c r="E1459" s="1" t="str">
        <f t="shared" si="2"/>
        <v/>
      </c>
    </row>
    <row r="1460" ht="15.75" customHeight="1">
      <c r="E1460" s="1" t="str">
        <f t="shared" si="2"/>
        <v/>
      </c>
    </row>
    <row r="1461" ht="15.75" customHeight="1">
      <c r="E1461" s="1" t="str">
        <f t="shared" si="2"/>
        <v/>
      </c>
    </row>
    <row r="1462" ht="15.75" customHeight="1">
      <c r="E1462" s="1" t="str">
        <f t="shared" si="2"/>
        <v/>
      </c>
    </row>
    <row r="1463" ht="15.75" customHeight="1">
      <c r="E1463" s="1" t="str">
        <f t="shared" si="2"/>
        <v/>
      </c>
    </row>
    <row r="1464" ht="15.75" customHeight="1">
      <c r="E1464" s="1" t="str">
        <f t="shared" si="2"/>
        <v/>
      </c>
    </row>
    <row r="1465" ht="15.75" customHeight="1">
      <c r="E1465" s="1" t="str">
        <f t="shared" si="2"/>
        <v/>
      </c>
    </row>
    <row r="1466" ht="15.75" customHeight="1">
      <c r="E1466" s="1" t="str">
        <f t="shared" si="2"/>
        <v/>
      </c>
    </row>
    <row r="1467" ht="15.75" customHeight="1">
      <c r="E1467" s="1" t="str">
        <f t="shared" si="2"/>
        <v/>
      </c>
    </row>
    <row r="1468" ht="15.75" customHeight="1">
      <c r="E1468" s="1" t="str">
        <f t="shared" si="2"/>
        <v/>
      </c>
    </row>
    <row r="1469" ht="15.75" customHeight="1">
      <c r="E1469" s="1" t="str">
        <f t="shared" si="2"/>
        <v/>
      </c>
    </row>
    <row r="1470" ht="15.75" customHeight="1">
      <c r="E1470" s="1" t="str">
        <f t="shared" si="2"/>
        <v/>
      </c>
    </row>
    <row r="1471" ht="15.75" customHeight="1">
      <c r="E1471" s="1" t="str">
        <f t="shared" si="2"/>
        <v/>
      </c>
    </row>
    <row r="1472" ht="15.75" customHeight="1">
      <c r="E1472" s="1" t="str">
        <f t="shared" si="2"/>
        <v/>
      </c>
    </row>
    <row r="1473" ht="15.75" customHeight="1">
      <c r="E1473" s="1" t="str">
        <f t="shared" si="2"/>
        <v/>
      </c>
    </row>
    <row r="1474" ht="15.75" customHeight="1">
      <c r="E1474" s="1" t="str">
        <f t="shared" si="2"/>
        <v/>
      </c>
    </row>
    <row r="1475" ht="15.75" customHeight="1">
      <c r="E1475" s="1" t="str">
        <f t="shared" si="2"/>
        <v/>
      </c>
    </row>
    <row r="1476" ht="15.75" customHeight="1">
      <c r="E1476" s="1" t="str">
        <f t="shared" si="2"/>
        <v/>
      </c>
    </row>
    <row r="1477" ht="15.75" customHeight="1">
      <c r="E1477" s="1" t="str">
        <f t="shared" si="2"/>
        <v/>
      </c>
    </row>
    <row r="1478" ht="15.75" customHeight="1">
      <c r="E1478" s="1" t="str">
        <f t="shared" si="2"/>
        <v/>
      </c>
    </row>
    <row r="1479" ht="15.75" customHeight="1">
      <c r="E1479" s="1" t="str">
        <f t="shared" si="2"/>
        <v/>
      </c>
    </row>
    <row r="1480" ht="15.75" customHeight="1">
      <c r="E1480" s="1" t="str">
        <f t="shared" si="2"/>
        <v/>
      </c>
    </row>
    <row r="1481" ht="15.75" customHeight="1">
      <c r="E1481" s="1" t="str">
        <f t="shared" si="2"/>
        <v/>
      </c>
    </row>
    <row r="1482" ht="15.75" customHeight="1">
      <c r="E1482" s="1" t="str">
        <f t="shared" si="2"/>
        <v/>
      </c>
    </row>
    <row r="1483" ht="15.75" customHeight="1">
      <c r="E1483" s="1" t="str">
        <f t="shared" si="2"/>
        <v/>
      </c>
    </row>
    <row r="1484" ht="15.75" customHeight="1">
      <c r="E1484" s="1" t="str">
        <f t="shared" si="2"/>
        <v/>
      </c>
    </row>
    <row r="1485" ht="15.75" customHeight="1">
      <c r="E1485" s="1" t="str">
        <f t="shared" si="2"/>
        <v/>
      </c>
    </row>
    <row r="1486" ht="15.75" customHeight="1">
      <c r="E1486" s="1" t="str">
        <f t="shared" si="2"/>
        <v/>
      </c>
    </row>
    <row r="1487" ht="15.75" customHeight="1">
      <c r="E1487" s="1" t="str">
        <f t="shared" si="2"/>
        <v/>
      </c>
    </row>
    <row r="1488" ht="15.75" customHeight="1">
      <c r="E1488" s="1" t="str">
        <f t="shared" si="2"/>
        <v/>
      </c>
    </row>
    <row r="1489" ht="15.75" customHeight="1">
      <c r="E1489" s="1" t="str">
        <f t="shared" si="2"/>
        <v/>
      </c>
    </row>
    <row r="1490" ht="15.75" customHeight="1">
      <c r="E1490" s="1" t="str">
        <f t="shared" si="2"/>
        <v/>
      </c>
    </row>
    <row r="1491" ht="15.75" customHeight="1">
      <c r="E1491" s="1" t="str">
        <f t="shared" si="2"/>
        <v/>
      </c>
    </row>
    <row r="1492" ht="15.75" customHeight="1">
      <c r="E1492" s="1" t="str">
        <f t="shared" si="2"/>
        <v/>
      </c>
    </row>
    <row r="1493" ht="15.75" customHeight="1">
      <c r="E1493" s="1" t="str">
        <f t="shared" si="2"/>
        <v/>
      </c>
    </row>
    <row r="1494" ht="15.75" customHeight="1">
      <c r="E1494" s="1" t="str">
        <f t="shared" si="2"/>
        <v/>
      </c>
    </row>
    <row r="1495" ht="15.75" customHeight="1">
      <c r="E1495" s="1" t="str">
        <f t="shared" si="2"/>
        <v/>
      </c>
    </row>
    <row r="1496" ht="15.75" customHeight="1">
      <c r="E1496" s="1" t="str">
        <f t="shared" si="2"/>
        <v/>
      </c>
    </row>
    <row r="1497" ht="15.75" customHeight="1">
      <c r="E1497" s="1" t="str">
        <f t="shared" si="2"/>
        <v/>
      </c>
    </row>
    <row r="1498" ht="15.75" customHeight="1">
      <c r="E1498" s="1" t="str">
        <f t="shared" si="2"/>
        <v/>
      </c>
    </row>
    <row r="1499" ht="15.75" customHeight="1">
      <c r="E1499" s="1" t="str">
        <f t="shared" si="2"/>
        <v/>
      </c>
    </row>
    <row r="1500" ht="15.75" customHeight="1">
      <c r="E1500" s="1" t="str">
        <f t="shared" si="2"/>
        <v/>
      </c>
    </row>
    <row r="1501" ht="15.75" customHeight="1">
      <c r="E1501" s="1" t="str">
        <f t="shared" si="2"/>
        <v/>
      </c>
    </row>
    <row r="1502" ht="15.75" customHeight="1">
      <c r="E1502" s="1" t="str">
        <f t="shared" si="2"/>
        <v/>
      </c>
    </row>
    <row r="1503" ht="15.75" customHeight="1">
      <c r="E1503" s="1" t="str">
        <f t="shared" si="2"/>
        <v/>
      </c>
    </row>
    <row r="1504" ht="15.75" customHeight="1">
      <c r="E1504" s="1" t="str">
        <f t="shared" si="2"/>
        <v/>
      </c>
    </row>
    <row r="1505" ht="15.75" customHeight="1">
      <c r="E1505" s="1" t="str">
        <f t="shared" si="2"/>
        <v/>
      </c>
    </row>
    <row r="1506" ht="15.75" customHeight="1">
      <c r="E1506" s="1" t="str">
        <f t="shared" si="2"/>
        <v/>
      </c>
    </row>
    <row r="1507" ht="15.75" customHeight="1">
      <c r="E1507" s="1" t="str">
        <f t="shared" si="2"/>
        <v/>
      </c>
    </row>
    <row r="1508" ht="15.75" customHeight="1">
      <c r="E1508" s="1" t="str">
        <f t="shared" si="2"/>
        <v/>
      </c>
    </row>
    <row r="1509" ht="15.75" customHeight="1">
      <c r="E1509" s="1" t="str">
        <f t="shared" si="2"/>
        <v/>
      </c>
    </row>
    <row r="1510" ht="15.75" customHeight="1">
      <c r="E1510" s="1" t="str">
        <f t="shared" si="2"/>
        <v/>
      </c>
    </row>
    <row r="1511" ht="15.75" customHeight="1">
      <c r="E1511" s="1" t="str">
        <f t="shared" si="2"/>
        <v/>
      </c>
    </row>
    <row r="1512" ht="15.75" customHeight="1">
      <c r="E1512" s="1" t="str">
        <f t="shared" si="2"/>
        <v/>
      </c>
    </row>
    <row r="1513" ht="15.75" customHeight="1">
      <c r="E1513" s="1" t="str">
        <f t="shared" si="2"/>
        <v/>
      </c>
    </row>
    <row r="1514" ht="15.75" customHeight="1">
      <c r="E1514" s="1" t="str">
        <f t="shared" si="2"/>
        <v/>
      </c>
    </row>
    <row r="1515" ht="15.75" customHeight="1">
      <c r="E1515" s="1" t="str">
        <f t="shared" si="2"/>
        <v/>
      </c>
    </row>
    <row r="1516" ht="15.75" customHeight="1">
      <c r="E1516" s="1" t="str">
        <f t="shared" si="2"/>
        <v/>
      </c>
    </row>
    <row r="1517" ht="15.75" customHeight="1">
      <c r="E1517" s="1" t="str">
        <f t="shared" si="2"/>
        <v/>
      </c>
    </row>
    <row r="1518" ht="15.75" customHeight="1">
      <c r="E1518" s="1" t="str">
        <f t="shared" si="2"/>
        <v/>
      </c>
    </row>
    <row r="1519" ht="15.75" customHeight="1">
      <c r="E1519" s="1" t="str">
        <f t="shared" si="2"/>
        <v/>
      </c>
    </row>
    <row r="1520" ht="15.75" customHeight="1">
      <c r="E1520" s="1" t="str">
        <f t="shared" si="2"/>
        <v/>
      </c>
    </row>
    <row r="1521" ht="15.75" customHeight="1">
      <c r="E1521" s="1" t="str">
        <f t="shared" si="2"/>
        <v/>
      </c>
    </row>
    <row r="1522" ht="15.75" customHeight="1">
      <c r="E1522" s="1" t="str">
        <f t="shared" si="2"/>
        <v/>
      </c>
    </row>
    <row r="1523" ht="15.75" customHeight="1">
      <c r="E1523" s="1" t="str">
        <f t="shared" si="2"/>
        <v/>
      </c>
    </row>
    <row r="1524" ht="15.75" customHeight="1">
      <c r="E1524" s="1" t="str">
        <f t="shared" si="2"/>
        <v/>
      </c>
    </row>
    <row r="1525" ht="15.75" customHeight="1">
      <c r="E1525" s="1" t="str">
        <f t="shared" si="2"/>
        <v/>
      </c>
    </row>
    <row r="1526" ht="15.75" customHeight="1">
      <c r="E1526" s="1" t="str">
        <f t="shared" si="2"/>
        <v/>
      </c>
    </row>
    <row r="1527" ht="15.75" customHeight="1">
      <c r="E1527" s="1" t="str">
        <f t="shared" si="2"/>
        <v/>
      </c>
    </row>
    <row r="1528" ht="15.75" customHeight="1">
      <c r="E1528" s="1" t="str">
        <f t="shared" si="2"/>
        <v/>
      </c>
    </row>
    <row r="1529" ht="15.75" customHeight="1">
      <c r="E1529" s="1" t="str">
        <f t="shared" si="2"/>
        <v/>
      </c>
    </row>
    <row r="1530" ht="15.75" customHeight="1">
      <c r="E1530" s="1" t="str">
        <f t="shared" si="2"/>
        <v/>
      </c>
    </row>
    <row r="1531" ht="15.75" customHeight="1">
      <c r="E1531" s="1" t="str">
        <f t="shared" si="2"/>
        <v/>
      </c>
    </row>
    <row r="1532" ht="15.75" customHeight="1">
      <c r="E1532" s="1" t="str">
        <f t="shared" si="2"/>
        <v/>
      </c>
    </row>
    <row r="1533" ht="15.75" customHeight="1">
      <c r="E1533" s="1" t="str">
        <f t="shared" si="2"/>
        <v/>
      </c>
    </row>
    <row r="1534" ht="15.75" customHeight="1">
      <c r="E1534" s="1" t="str">
        <f t="shared" si="2"/>
        <v/>
      </c>
    </row>
    <row r="1535" ht="15.75" customHeight="1">
      <c r="E1535" s="1" t="str">
        <f t="shared" si="2"/>
        <v/>
      </c>
    </row>
    <row r="1536" ht="15.75" customHeight="1">
      <c r="E1536" s="1" t="str">
        <f t="shared" si="2"/>
        <v/>
      </c>
    </row>
    <row r="1537" ht="15.75" customHeight="1">
      <c r="E1537" s="1" t="str">
        <f t="shared" si="2"/>
        <v/>
      </c>
    </row>
    <row r="1538" ht="15.75" customHeight="1">
      <c r="E1538" s="1" t="str">
        <f t="shared" si="2"/>
        <v/>
      </c>
    </row>
    <row r="1539" ht="15.75" customHeight="1">
      <c r="E1539" s="1" t="str">
        <f t="shared" si="2"/>
        <v/>
      </c>
    </row>
    <row r="1540" ht="15.75" customHeight="1">
      <c r="E1540" s="1" t="str">
        <f t="shared" si="2"/>
        <v/>
      </c>
    </row>
    <row r="1541" ht="15.75" customHeight="1">
      <c r="E1541" s="1" t="str">
        <f t="shared" si="2"/>
        <v/>
      </c>
    </row>
    <row r="1542" ht="15.75" customHeight="1">
      <c r="E1542" s="1" t="str">
        <f t="shared" si="2"/>
        <v/>
      </c>
    </row>
    <row r="1543" ht="15.75" customHeight="1">
      <c r="E1543" s="1" t="str">
        <f t="shared" si="2"/>
        <v/>
      </c>
    </row>
    <row r="1544" ht="15.75" customHeight="1">
      <c r="E1544" s="1" t="str">
        <f t="shared" si="2"/>
        <v/>
      </c>
    </row>
    <row r="1545" ht="15.75" customHeight="1">
      <c r="E1545" s="1" t="str">
        <f t="shared" si="2"/>
        <v/>
      </c>
    </row>
    <row r="1546" ht="15.75" customHeight="1">
      <c r="E1546" s="1" t="str">
        <f t="shared" si="2"/>
        <v/>
      </c>
    </row>
    <row r="1547" ht="15.75" customHeight="1">
      <c r="E1547" s="1" t="str">
        <f t="shared" si="2"/>
        <v/>
      </c>
    </row>
    <row r="1548" ht="15.75" customHeight="1">
      <c r="E1548" s="1" t="str">
        <f t="shared" si="2"/>
        <v/>
      </c>
    </row>
    <row r="1549" ht="15.75" customHeight="1">
      <c r="E1549" s="1" t="str">
        <f t="shared" si="2"/>
        <v/>
      </c>
    </row>
    <row r="1550" ht="15.75" customHeight="1">
      <c r="E1550" s="1" t="str">
        <f t="shared" si="2"/>
        <v/>
      </c>
    </row>
    <row r="1551" ht="15.75" customHeight="1">
      <c r="E1551" s="1" t="str">
        <f t="shared" si="2"/>
        <v/>
      </c>
    </row>
    <row r="1552" ht="15.75" customHeight="1">
      <c r="E1552" s="1" t="str">
        <f t="shared" si="2"/>
        <v/>
      </c>
    </row>
    <row r="1553" ht="15.75" customHeight="1">
      <c r="E1553" s="1" t="str">
        <f t="shared" si="2"/>
        <v/>
      </c>
    </row>
    <row r="1554" ht="15.75" customHeight="1">
      <c r="E1554" s="1" t="str">
        <f t="shared" si="2"/>
        <v/>
      </c>
    </row>
    <row r="1555" ht="15.75" customHeight="1">
      <c r="E1555" s="1" t="str">
        <f t="shared" si="2"/>
        <v/>
      </c>
    </row>
    <row r="1556" ht="15.75" customHeight="1">
      <c r="E1556" s="1" t="str">
        <f t="shared" si="2"/>
        <v/>
      </c>
    </row>
    <row r="1557" ht="15.75" customHeight="1">
      <c r="E1557" s="1" t="str">
        <f t="shared" si="2"/>
        <v/>
      </c>
    </row>
    <row r="1558" ht="15.75" customHeight="1">
      <c r="E1558" s="1" t="str">
        <f t="shared" si="2"/>
        <v/>
      </c>
    </row>
    <row r="1559" ht="15.75" customHeight="1">
      <c r="E1559" s="1" t="str">
        <f t="shared" si="2"/>
        <v/>
      </c>
    </row>
    <row r="1560" ht="15.75" customHeight="1">
      <c r="E1560" s="1" t="str">
        <f t="shared" si="2"/>
        <v/>
      </c>
    </row>
    <row r="1561" ht="15.75" customHeight="1">
      <c r="E1561" s="1" t="str">
        <f t="shared" si="2"/>
        <v/>
      </c>
    </row>
    <row r="1562" ht="15.75" customHeight="1">
      <c r="E1562" s="1" t="str">
        <f t="shared" si="2"/>
        <v/>
      </c>
    </row>
    <row r="1563" ht="15.75" customHeight="1">
      <c r="E1563" s="1" t="str">
        <f t="shared" si="2"/>
        <v/>
      </c>
    </row>
    <row r="1564" ht="15.75" customHeight="1">
      <c r="E1564" s="1" t="str">
        <f t="shared" si="2"/>
        <v/>
      </c>
    </row>
    <row r="1565" ht="15.75" customHeight="1">
      <c r="E1565" s="1" t="str">
        <f t="shared" si="2"/>
        <v/>
      </c>
    </row>
    <row r="1566" ht="15.75" customHeight="1">
      <c r="E1566" s="1" t="str">
        <f t="shared" si="2"/>
        <v/>
      </c>
    </row>
    <row r="1567" ht="15.75" customHeight="1">
      <c r="E1567" s="1" t="str">
        <f t="shared" si="2"/>
        <v/>
      </c>
    </row>
    <row r="1568" ht="15.75" customHeight="1">
      <c r="E1568" s="1" t="str">
        <f t="shared" si="2"/>
        <v/>
      </c>
    </row>
    <row r="1569" ht="15.75" customHeight="1">
      <c r="E1569" s="1" t="str">
        <f t="shared" si="2"/>
        <v/>
      </c>
    </row>
    <row r="1570" ht="15.75" customHeight="1">
      <c r="E1570" s="1" t="str">
        <f t="shared" si="2"/>
        <v/>
      </c>
    </row>
    <row r="1571" ht="15.75" customHeight="1">
      <c r="E1571" s="1" t="str">
        <f t="shared" si="2"/>
        <v/>
      </c>
    </row>
    <row r="1572" ht="15.75" customHeight="1">
      <c r="E1572" s="1" t="str">
        <f t="shared" si="2"/>
        <v/>
      </c>
    </row>
    <row r="1573" ht="15.75" customHeight="1">
      <c r="E1573" s="1" t="str">
        <f t="shared" si="2"/>
        <v/>
      </c>
    </row>
    <row r="1574" ht="15.75" customHeight="1">
      <c r="E1574" s="1" t="str">
        <f t="shared" si="2"/>
        <v/>
      </c>
    </row>
    <row r="1575" ht="15.75" customHeight="1">
      <c r="E1575" s="1" t="str">
        <f t="shared" si="2"/>
        <v/>
      </c>
    </row>
    <row r="1576" ht="15.75" customHeight="1">
      <c r="E1576" s="1" t="str">
        <f t="shared" si="2"/>
        <v/>
      </c>
    </row>
    <row r="1577" ht="15.75" customHeight="1">
      <c r="E1577" s="1" t="str">
        <f t="shared" si="2"/>
        <v/>
      </c>
    </row>
    <row r="1578" ht="15.75" customHeight="1">
      <c r="E1578" s="1" t="str">
        <f t="shared" si="2"/>
        <v/>
      </c>
    </row>
    <row r="1579" ht="15.75" customHeight="1">
      <c r="E1579" s="1" t="str">
        <f t="shared" si="2"/>
        <v/>
      </c>
    </row>
    <row r="1580" ht="15.75" customHeight="1">
      <c r="E1580" s="1" t="str">
        <f t="shared" si="2"/>
        <v/>
      </c>
    </row>
    <row r="1581" ht="15.75" customHeight="1">
      <c r="E1581" s="1" t="str">
        <f t="shared" si="2"/>
        <v/>
      </c>
    </row>
    <row r="1582" ht="15.75" customHeight="1">
      <c r="E1582" s="1" t="str">
        <f t="shared" si="2"/>
        <v/>
      </c>
    </row>
    <row r="1583" ht="15.75" customHeight="1">
      <c r="E1583" s="1" t="str">
        <f t="shared" si="2"/>
        <v/>
      </c>
    </row>
    <row r="1584" ht="15.75" customHeight="1">
      <c r="E1584" s="1" t="str">
        <f t="shared" si="2"/>
        <v/>
      </c>
    </row>
    <row r="1585" ht="15.75" customHeight="1">
      <c r="E1585" s="1" t="str">
        <f t="shared" si="2"/>
        <v/>
      </c>
    </row>
    <row r="1586" ht="15.75" customHeight="1">
      <c r="E1586" s="1" t="str">
        <f t="shared" si="2"/>
        <v/>
      </c>
    </row>
    <row r="1587" ht="15.75" customHeight="1">
      <c r="E1587" s="1" t="str">
        <f t="shared" si="2"/>
        <v/>
      </c>
    </row>
    <row r="1588" ht="15.75" customHeight="1">
      <c r="E1588" s="1" t="str">
        <f t="shared" si="2"/>
        <v/>
      </c>
    </row>
    <row r="1589" ht="15.75" customHeight="1">
      <c r="E1589" s="1" t="str">
        <f t="shared" si="2"/>
        <v/>
      </c>
    </row>
    <row r="1590" ht="15.75" customHeight="1">
      <c r="E1590" s="1" t="str">
        <f t="shared" si="2"/>
        <v/>
      </c>
    </row>
    <row r="1591" ht="15.75" customHeight="1">
      <c r="E1591" s="1" t="str">
        <f t="shared" si="2"/>
        <v/>
      </c>
    </row>
    <row r="1592" ht="15.75" customHeight="1">
      <c r="E1592" s="1" t="str">
        <f t="shared" si="2"/>
        <v/>
      </c>
    </row>
    <row r="1593" ht="15.75" customHeight="1">
      <c r="E1593" s="1" t="str">
        <f t="shared" si="2"/>
        <v/>
      </c>
    </row>
    <row r="1594" ht="15.75" customHeight="1">
      <c r="E1594" s="1" t="str">
        <f t="shared" si="2"/>
        <v/>
      </c>
    </row>
    <row r="1595" ht="15.75" customHeight="1">
      <c r="E1595" s="1" t="str">
        <f t="shared" si="2"/>
        <v/>
      </c>
    </row>
    <row r="1596" ht="15.75" customHeight="1">
      <c r="E1596" s="1" t="str">
        <f t="shared" si="2"/>
        <v/>
      </c>
    </row>
    <row r="1597" ht="15.75" customHeight="1">
      <c r="E1597" s="1" t="str">
        <f t="shared" si="2"/>
        <v/>
      </c>
    </row>
    <row r="1598" ht="15.75" customHeight="1">
      <c r="E1598" s="1" t="str">
        <f t="shared" si="2"/>
        <v/>
      </c>
    </row>
    <row r="1599" ht="15.75" customHeight="1">
      <c r="E1599" s="1" t="str">
        <f t="shared" si="2"/>
        <v/>
      </c>
    </row>
    <row r="1600" ht="15.75" customHeight="1">
      <c r="E1600" s="1" t="str">
        <f t="shared" si="2"/>
        <v/>
      </c>
    </row>
    <row r="1601" ht="15.75" customHeight="1">
      <c r="E1601" s="1" t="str">
        <f t="shared" si="2"/>
        <v/>
      </c>
    </row>
    <row r="1602" ht="15.75" customHeight="1">
      <c r="E1602" s="1" t="str">
        <f t="shared" si="2"/>
        <v/>
      </c>
    </row>
    <row r="1603" ht="15.75" customHeight="1">
      <c r="E1603" s="1" t="str">
        <f t="shared" si="2"/>
        <v/>
      </c>
    </row>
    <row r="1604" ht="15.75" customHeight="1">
      <c r="E1604" s="1" t="str">
        <f t="shared" si="2"/>
        <v/>
      </c>
    </row>
    <row r="1605" ht="15.75" customHeight="1">
      <c r="E1605" s="1" t="str">
        <f t="shared" si="2"/>
        <v/>
      </c>
    </row>
    <row r="1606" ht="15.75" customHeight="1">
      <c r="E1606" s="1" t="str">
        <f t="shared" si="2"/>
        <v/>
      </c>
    </row>
    <row r="1607" ht="15.75" customHeight="1">
      <c r="E1607" s="1" t="str">
        <f t="shared" si="2"/>
        <v/>
      </c>
    </row>
    <row r="1608" ht="15.75" customHeight="1">
      <c r="E1608" s="1" t="str">
        <f t="shared" si="2"/>
        <v/>
      </c>
    </row>
    <row r="1609" ht="15.75" customHeight="1">
      <c r="E1609" s="1" t="str">
        <f t="shared" si="2"/>
        <v/>
      </c>
    </row>
    <row r="1610" ht="15.75" customHeight="1">
      <c r="E1610" s="1" t="str">
        <f t="shared" si="2"/>
        <v/>
      </c>
    </row>
    <row r="1611" ht="15.75" customHeight="1">
      <c r="E1611" s="1" t="str">
        <f t="shared" si="2"/>
        <v/>
      </c>
    </row>
    <row r="1612" ht="15.75" customHeight="1">
      <c r="E1612" s="1" t="str">
        <f t="shared" si="2"/>
        <v/>
      </c>
    </row>
    <row r="1613" ht="15.75" customHeight="1">
      <c r="E1613" s="1" t="str">
        <f t="shared" si="2"/>
        <v/>
      </c>
    </row>
    <row r="1614" ht="15.75" customHeight="1">
      <c r="E1614" s="1" t="str">
        <f t="shared" si="2"/>
        <v/>
      </c>
    </row>
    <row r="1615" ht="15.75" customHeight="1">
      <c r="E1615" s="1" t="str">
        <f t="shared" si="2"/>
        <v/>
      </c>
    </row>
    <row r="1616" ht="15.75" customHeight="1">
      <c r="E1616" s="1" t="str">
        <f t="shared" si="2"/>
        <v/>
      </c>
    </row>
    <row r="1617" ht="15.75" customHeight="1">
      <c r="E1617" s="1" t="str">
        <f t="shared" si="2"/>
        <v/>
      </c>
    </row>
    <row r="1618" ht="15.75" customHeight="1">
      <c r="E1618" s="1" t="str">
        <f t="shared" si="2"/>
        <v/>
      </c>
    </row>
    <row r="1619" ht="15.75" customHeight="1">
      <c r="E1619" s="1" t="str">
        <f t="shared" si="2"/>
        <v/>
      </c>
    </row>
    <row r="1620" ht="15.75" customHeight="1">
      <c r="E1620" s="1" t="str">
        <f t="shared" si="2"/>
        <v/>
      </c>
    </row>
    <row r="1621" ht="15.75" customHeight="1">
      <c r="E1621" s="1" t="str">
        <f t="shared" si="2"/>
        <v/>
      </c>
    </row>
    <row r="1622" ht="15.75" customHeight="1">
      <c r="E1622" s="1" t="str">
        <f t="shared" si="2"/>
        <v/>
      </c>
    </row>
    <row r="1623" ht="15.75" customHeight="1">
      <c r="E1623" s="1" t="str">
        <f t="shared" si="2"/>
        <v/>
      </c>
    </row>
    <row r="1624" ht="15.75" customHeight="1">
      <c r="E1624" s="1" t="str">
        <f t="shared" si="2"/>
        <v/>
      </c>
    </row>
    <row r="1625" ht="15.75" customHeight="1">
      <c r="E1625" s="1" t="str">
        <f t="shared" si="2"/>
        <v/>
      </c>
    </row>
    <row r="1626" ht="15.75" customHeight="1">
      <c r="E1626" s="1" t="str">
        <f t="shared" si="2"/>
        <v/>
      </c>
    </row>
    <row r="1627" ht="15.75" customHeight="1">
      <c r="E1627" s="1" t="str">
        <f t="shared" si="2"/>
        <v/>
      </c>
    </row>
    <row r="1628" ht="15.75" customHeight="1">
      <c r="E1628" s="1" t="str">
        <f t="shared" si="2"/>
        <v/>
      </c>
    </row>
    <row r="1629" ht="15.75" customHeight="1">
      <c r="E1629" s="1" t="str">
        <f t="shared" si="2"/>
        <v/>
      </c>
    </row>
    <row r="1630" ht="15.75" customHeight="1">
      <c r="E1630" s="1" t="str">
        <f t="shared" si="2"/>
        <v/>
      </c>
    </row>
    <row r="1631" ht="15.75" customHeight="1">
      <c r="E1631" s="1" t="str">
        <f t="shared" si="2"/>
        <v/>
      </c>
    </row>
    <row r="1632" ht="15.75" customHeight="1">
      <c r="E1632" s="1" t="str">
        <f t="shared" si="2"/>
        <v/>
      </c>
    </row>
    <row r="1633" ht="15.75" customHeight="1">
      <c r="E1633" s="1" t="str">
        <f t="shared" si="2"/>
        <v/>
      </c>
    </row>
    <row r="1634" ht="15.75" customHeight="1">
      <c r="E1634" s="1" t="str">
        <f t="shared" si="2"/>
        <v/>
      </c>
    </row>
    <row r="1635" ht="15.75" customHeight="1">
      <c r="E1635" s="1" t="str">
        <f t="shared" si="2"/>
        <v/>
      </c>
    </row>
    <row r="1636" ht="15.75" customHeight="1">
      <c r="E1636" s="1" t="str">
        <f t="shared" si="2"/>
        <v/>
      </c>
    </row>
    <row r="1637" ht="15.75" customHeight="1">
      <c r="E1637" s="1" t="str">
        <f t="shared" si="2"/>
        <v/>
      </c>
    </row>
    <row r="1638" ht="15.75" customHeight="1">
      <c r="E1638" s="1" t="str">
        <f t="shared" si="2"/>
        <v/>
      </c>
    </row>
    <row r="1639" ht="15.75" customHeight="1">
      <c r="E1639" s="1" t="str">
        <f t="shared" si="2"/>
        <v/>
      </c>
    </row>
    <row r="1640" ht="15.75" customHeight="1">
      <c r="E1640" s="1" t="str">
        <f t="shared" si="2"/>
        <v/>
      </c>
    </row>
    <row r="1641" ht="15.75" customHeight="1">
      <c r="E1641" s="1" t="str">
        <f t="shared" si="2"/>
        <v/>
      </c>
    </row>
    <row r="1642" ht="15.75" customHeight="1">
      <c r="E1642" s="1" t="str">
        <f t="shared" si="2"/>
        <v/>
      </c>
    </row>
    <row r="1643" ht="15.75" customHeight="1">
      <c r="E1643" s="1" t="str">
        <f t="shared" si="2"/>
        <v/>
      </c>
    </row>
    <row r="1644" ht="15.75" customHeight="1">
      <c r="E1644" s="1" t="str">
        <f t="shared" si="2"/>
        <v/>
      </c>
    </row>
    <row r="1645" ht="15.75" customHeight="1">
      <c r="E1645" s="1" t="str">
        <f t="shared" si="2"/>
        <v/>
      </c>
    </row>
    <row r="1646" ht="15.75" customHeight="1">
      <c r="E1646" s="1" t="str">
        <f t="shared" si="2"/>
        <v/>
      </c>
    </row>
    <row r="1647" ht="15.75" customHeight="1">
      <c r="E1647" s="1" t="str">
        <f t="shared" si="2"/>
        <v/>
      </c>
    </row>
    <row r="1648" ht="15.75" customHeight="1">
      <c r="E1648" s="1" t="str">
        <f t="shared" si="2"/>
        <v/>
      </c>
    </row>
    <row r="1649" ht="15.75" customHeight="1">
      <c r="E1649" s="1" t="str">
        <f t="shared" si="2"/>
        <v/>
      </c>
    </row>
    <row r="1650" ht="15.75" customHeight="1">
      <c r="E1650" s="1" t="str">
        <f t="shared" si="2"/>
        <v/>
      </c>
    </row>
    <row r="1651" ht="15.75" customHeight="1">
      <c r="E1651" s="1" t="str">
        <f t="shared" si="2"/>
        <v/>
      </c>
    </row>
    <row r="1652" ht="15.75" customHeight="1">
      <c r="E1652" s="1" t="str">
        <f t="shared" si="2"/>
        <v/>
      </c>
    </row>
    <row r="1653" ht="15.75" customHeight="1">
      <c r="E1653" s="1" t="str">
        <f t="shared" si="2"/>
        <v/>
      </c>
    </row>
    <row r="1654" ht="15.75" customHeight="1">
      <c r="E1654" s="1" t="str">
        <f t="shared" si="2"/>
        <v/>
      </c>
    </row>
    <row r="1655" ht="15.75" customHeight="1">
      <c r="E1655" s="1" t="str">
        <f t="shared" si="2"/>
        <v/>
      </c>
    </row>
    <row r="1656" ht="15.75" customHeight="1">
      <c r="E1656" s="1" t="str">
        <f t="shared" si="2"/>
        <v/>
      </c>
    </row>
    <row r="1657" ht="15.75" customHeight="1">
      <c r="E1657" s="1" t="str">
        <f t="shared" si="2"/>
        <v/>
      </c>
    </row>
    <row r="1658" ht="15.75" customHeight="1">
      <c r="E1658" s="1" t="str">
        <f t="shared" si="2"/>
        <v/>
      </c>
    </row>
    <row r="1659" ht="15.75" customHeight="1">
      <c r="E1659" s="1" t="str">
        <f t="shared" si="2"/>
        <v/>
      </c>
    </row>
    <row r="1660" ht="15.75" customHeight="1">
      <c r="E1660" s="1" t="str">
        <f t="shared" si="2"/>
        <v/>
      </c>
    </row>
    <row r="1661" ht="15.75" customHeight="1">
      <c r="E1661" s="1" t="str">
        <f t="shared" si="2"/>
        <v/>
      </c>
    </row>
    <row r="1662" ht="15.75" customHeight="1">
      <c r="E1662" s="1" t="str">
        <f t="shared" si="2"/>
        <v/>
      </c>
    </row>
    <row r="1663" ht="15.75" customHeight="1">
      <c r="E1663" s="1" t="str">
        <f t="shared" si="2"/>
        <v/>
      </c>
    </row>
    <row r="1664" ht="15.75" customHeight="1">
      <c r="E1664" s="1" t="str">
        <f t="shared" si="2"/>
        <v/>
      </c>
    </row>
    <row r="1665" ht="15.75" customHeight="1">
      <c r="E1665" s="1" t="str">
        <f t="shared" si="2"/>
        <v/>
      </c>
    </row>
    <row r="1666" ht="15.75" customHeight="1">
      <c r="E1666" s="1" t="str">
        <f t="shared" si="2"/>
        <v/>
      </c>
    </row>
    <row r="1667" ht="15.75" customHeight="1">
      <c r="E1667" s="1" t="str">
        <f t="shared" si="2"/>
        <v/>
      </c>
    </row>
    <row r="1668" ht="15.75" customHeight="1">
      <c r="E1668" s="1" t="str">
        <f t="shared" si="2"/>
        <v/>
      </c>
    </row>
    <row r="1669" ht="15.75" customHeight="1">
      <c r="E1669" s="1" t="str">
        <f t="shared" si="2"/>
        <v/>
      </c>
    </row>
    <row r="1670" ht="15.75" customHeight="1">
      <c r="E1670" s="1" t="str">
        <f t="shared" si="2"/>
        <v/>
      </c>
    </row>
    <row r="1671" ht="15.75" customHeight="1">
      <c r="E1671" s="1" t="str">
        <f t="shared" si="2"/>
        <v/>
      </c>
    </row>
    <row r="1672" ht="15.75" customHeight="1">
      <c r="E1672" s="1" t="str">
        <f t="shared" si="2"/>
        <v/>
      </c>
    </row>
    <row r="1673" ht="15.75" customHeight="1">
      <c r="E1673" s="1" t="str">
        <f t="shared" si="2"/>
        <v/>
      </c>
    </row>
    <row r="1674" ht="15.75" customHeight="1">
      <c r="E1674" s="1" t="str">
        <f t="shared" si="2"/>
        <v/>
      </c>
    </row>
    <row r="1675" ht="15.75" customHeight="1">
      <c r="E1675" s="1" t="str">
        <f t="shared" si="2"/>
        <v/>
      </c>
    </row>
    <row r="1676" ht="15.75" customHeight="1">
      <c r="E1676" s="1" t="str">
        <f t="shared" si="2"/>
        <v/>
      </c>
    </row>
    <row r="1677" ht="15.75" customHeight="1">
      <c r="E1677" s="1" t="str">
        <f t="shared" si="2"/>
        <v/>
      </c>
    </row>
    <row r="1678" ht="15.75" customHeight="1">
      <c r="E1678" s="1" t="str">
        <f t="shared" si="2"/>
        <v/>
      </c>
    </row>
    <row r="1679" ht="15.75" customHeight="1">
      <c r="E1679" s="1" t="str">
        <f t="shared" si="2"/>
        <v/>
      </c>
    </row>
    <row r="1680" ht="15.75" customHeight="1">
      <c r="E1680" s="1" t="str">
        <f t="shared" si="2"/>
        <v/>
      </c>
    </row>
    <row r="1681" ht="15.75" customHeight="1">
      <c r="E1681" s="1" t="str">
        <f t="shared" si="2"/>
        <v/>
      </c>
    </row>
    <row r="1682" ht="15.75" customHeight="1">
      <c r="E1682" s="1" t="str">
        <f t="shared" si="2"/>
        <v/>
      </c>
    </row>
    <row r="1683" ht="15.75" customHeight="1">
      <c r="E1683" s="1" t="str">
        <f t="shared" si="2"/>
        <v/>
      </c>
    </row>
    <row r="1684" ht="15.75" customHeight="1">
      <c r="E1684" s="1" t="str">
        <f t="shared" si="2"/>
        <v/>
      </c>
    </row>
    <row r="1685" ht="15.75" customHeight="1">
      <c r="E1685" s="1" t="str">
        <f t="shared" si="2"/>
        <v/>
      </c>
    </row>
    <row r="1686" ht="15.75" customHeight="1">
      <c r="E1686" s="1" t="str">
        <f t="shared" si="2"/>
        <v/>
      </c>
    </row>
    <row r="1687" ht="15.75" customHeight="1">
      <c r="E1687" s="1" t="str">
        <f t="shared" si="2"/>
        <v/>
      </c>
    </row>
    <row r="1688" ht="15.75" customHeight="1">
      <c r="E1688" s="1" t="str">
        <f t="shared" si="2"/>
        <v/>
      </c>
    </row>
    <row r="1689" ht="15.75" customHeight="1">
      <c r="E1689" s="1" t="str">
        <f t="shared" si="2"/>
        <v/>
      </c>
    </row>
    <row r="1690" ht="15.75" customHeight="1">
      <c r="E1690" s="1" t="str">
        <f t="shared" si="2"/>
        <v/>
      </c>
    </row>
    <row r="1691" ht="15.75" customHeight="1">
      <c r="E1691" s="1" t="str">
        <f t="shared" si="2"/>
        <v/>
      </c>
    </row>
    <row r="1692" ht="15.75" customHeight="1">
      <c r="E1692" s="1" t="str">
        <f t="shared" si="2"/>
        <v/>
      </c>
    </row>
    <row r="1693" ht="15.75" customHeight="1">
      <c r="E1693" s="1" t="str">
        <f t="shared" si="2"/>
        <v/>
      </c>
    </row>
    <row r="1694" ht="15.75" customHeight="1">
      <c r="E1694" s="1" t="str">
        <f t="shared" si="2"/>
        <v/>
      </c>
    </row>
    <row r="1695" ht="15.75" customHeight="1">
      <c r="E1695" s="1" t="str">
        <f t="shared" si="2"/>
        <v/>
      </c>
    </row>
    <row r="1696" ht="15.75" customHeight="1">
      <c r="E1696" s="1" t="str">
        <f t="shared" si="2"/>
        <v/>
      </c>
    </row>
    <row r="1697" ht="15.75" customHeight="1">
      <c r="E1697" s="1" t="str">
        <f t="shared" si="2"/>
        <v/>
      </c>
    </row>
    <row r="1698" ht="15.75" customHeight="1">
      <c r="E1698" s="1" t="str">
        <f t="shared" si="2"/>
        <v/>
      </c>
    </row>
    <row r="1699" ht="15.75" customHeight="1">
      <c r="E1699" s="1" t="str">
        <f t="shared" si="2"/>
        <v/>
      </c>
    </row>
    <row r="1700" ht="15.75" customHeight="1">
      <c r="E1700" s="1" t="str">
        <f t="shared" si="2"/>
        <v/>
      </c>
    </row>
    <row r="1701" ht="15.75" customHeight="1">
      <c r="E1701" s="1" t="str">
        <f t="shared" si="2"/>
        <v/>
      </c>
    </row>
    <row r="1702" ht="15.75" customHeight="1">
      <c r="E1702" s="1" t="str">
        <f t="shared" si="2"/>
        <v/>
      </c>
    </row>
    <row r="1703" ht="15.75" customHeight="1">
      <c r="E1703" s="1" t="str">
        <f t="shared" si="2"/>
        <v/>
      </c>
    </row>
    <row r="1704" ht="15.75" customHeight="1">
      <c r="E1704" s="1" t="str">
        <f t="shared" si="2"/>
        <v/>
      </c>
    </row>
    <row r="1705" ht="15.75" customHeight="1">
      <c r="E1705" s="1" t="str">
        <f t="shared" si="2"/>
        <v/>
      </c>
    </row>
    <row r="1706" ht="15.75" customHeight="1">
      <c r="E1706" s="1" t="str">
        <f t="shared" si="2"/>
        <v/>
      </c>
    </row>
    <row r="1707" ht="15.75" customHeight="1">
      <c r="E1707" s="1" t="str">
        <f t="shared" si="2"/>
        <v/>
      </c>
    </row>
    <row r="1708" ht="15.75" customHeight="1">
      <c r="E1708" s="1" t="str">
        <f t="shared" si="2"/>
        <v/>
      </c>
    </row>
    <row r="1709" ht="15.75" customHeight="1">
      <c r="E1709" s="1" t="str">
        <f t="shared" si="2"/>
        <v/>
      </c>
    </row>
    <row r="1710" ht="15.75" customHeight="1">
      <c r="E1710" s="1" t="str">
        <f t="shared" si="2"/>
        <v/>
      </c>
    </row>
    <row r="1711" ht="15.75" customHeight="1">
      <c r="E1711" s="1" t="str">
        <f t="shared" si="2"/>
        <v/>
      </c>
    </row>
    <row r="1712" ht="15.75" customHeight="1">
      <c r="E1712" s="1" t="str">
        <f t="shared" si="2"/>
        <v/>
      </c>
    </row>
    <row r="1713" ht="15.75" customHeight="1">
      <c r="E1713" s="1" t="str">
        <f t="shared" si="2"/>
        <v/>
      </c>
    </row>
    <row r="1714" ht="15.75" customHeight="1">
      <c r="E1714" s="1" t="str">
        <f t="shared" si="2"/>
        <v/>
      </c>
    </row>
    <row r="1715" ht="15.75" customHeight="1">
      <c r="E1715" s="1" t="str">
        <f t="shared" si="2"/>
        <v/>
      </c>
    </row>
    <row r="1716" ht="15.75" customHeight="1">
      <c r="E1716" s="1" t="str">
        <f t="shared" si="2"/>
        <v/>
      </c>
    </row>
    <row r="1717" ht="15.75" customHeight="1">
      <c r="E1717" s="1" t="str">
        <f t="shared" si="2"/>
        <v/>
      </c>
    </row>
    <row r="1718" ht="15.75" customHeight="1">
      <c r="E1718" s="1" t="str">
        <f t="shared" si="2"/>
        <v/>
      </c>
    </row>
    <row r="1719" ht="15.75" customHeight="1">
      <c r="E1719" s="1" t="str">
        <f t="shared" si="2"/>
        <v/>
      </c>
    </row>
    <row r="1720" ht="15.75" customHeight="1">
      <c r="E1720" s="1" t="str">
        <f t="shared" si="2"/>
        <v/>
      </c>
    </row>
    <row r="1721" ht="15.75" customHeight="1">
      <c r="E1721" s="1" t="str">
        <f t="shared" si="2"/>
        <v/>
      </c>
    </row>
    <row r="1722" ht="15.75" customHeight="1">
      <c r="E1722" s="1" t="str">
        <f t="shared" si="2"/>
        <v/>
      </c>
    </row>
    <row r="1723" ht="15.75" customHeight="1">
      <c r="E1723" s="1" t="str">
        <f t="shared" si="2"/>
        <v/>
      </c>
    </row>
    <row r="1724" ht="15.75" customHeight="1">
      <c r="E1724" s="1" t="str">
        <f t="shared" si="2"/>
        <v/>
      </c>
    </row>
    <row r="1725" ht="15.75" customHeight="1">
      <c r="E1725" s="1" t="str">
        <f t="shared" si="2"/>
        <v/>
      </c>
    </row>
    <row r="1726" ht="15.75" customHeight="1">
      <c r="E1726" s="1" t="str">
        <f t="shared" si="2"/>
        <v/>
      </c>
    </row>
    <row r="1727" ht="15.75" customHeight="1">
      <c r="E1727" s="1" t="str">
        <f t="shared" si="2"/>
        <v/>
      </c>
    </row>
    <row r="1728" ht="15.75" customHeight="1">
      <c r="E1728" s="1" t="str">
        <f t="shared" si="2"/>
        <v/>
      </c>
    </row>
    <row r="1729" ht="15.75" customHeight="1">
      <c r="E1729" s="1" t="str">
        <f t="shared" si="2"/>
        <v/>
      </c>
    </row>
    <row r="1730" ht="15.75" customHeight="1">
      <c r="E1730" s="1" t="str">
        <f t="shared" si="2"/>
        <v/>
      </c>
    </row>
    <row r="1731" ht="15.75" customHeight="1">
      <c r="E1731" s="1" t="str">
        <f t="shared" si="2"/>
        <v/>
      </c>
    </row>
    <row r="1732" ht="15.75" customHeight="1">
      <c r="E1732" s="1" t="str">
        <f t="shared" si="2"/>
        <v/>
      </c>
    </row>
    <row r="1733" ht="15.75" customHeight="1">
      <c r="E1733" s="1" t="str">
        <f t="shared" si="2"/>
        <v/>
      </c>
    </row>
    <row r="1734" ht="15.75" customHeight="1">
      <c r="E1734" s="1" t="str">
        <f t="shared" si="2"/>
        <v/>
      </c>
    </row>
    <row r="1735" ht="15.75" customHeight="1">
      <c r="E1735" s="1" t="str">
        <f t="shared" si="2"/>
        <v/>
      </c>
    </row>
    <row r="1736" ht="15.75" customHeight="1">
      <c r="E1736" s="1" t="str">
        <f t="shared" si="2"/>
        <v/>
      </c>
    </row>
    <row r="1737" ht="15.75" customHeight="1">
      <c r="E1737" s="1" t="str">
        <f t="shared" si="2"/>
        <v/>
      </c>
    </row>
    <row r="1738" ht="15.75" customHeight="1">
      <c r="E1738" s="1" t="str">
        <f t="shared" si="2"/>
        <v/>
      </c>
    </row>
    <row r="1739" ht="15.75" customHeight="1">
      <c r="E1739" s="1" t="str">
        <f t="shared" si="2"/>
        <v/>
      </c>
    </row>
    <row r="1740" ht="15.75" customHeight="1">
      <c r="E1740" s="1" t="str">
        <f t="shared" si="2"/>
        <v/>
      </c>
    </row>
    <row r="1741" ht="15.75" customHeight="1">
      <c r="E1741" s="1" t="str">
        <f t="shared" si="2"/>
        <v/>
      </c>
    </row>
    <row r="1742" ht="15.75" customHeight="1">
      <c r="E1742" s="1" t="str">
        <f t="shared" si="2"/>
        <v/>
      </c>
    </row>
    <row r="1743" ht="15.75" customHeight="1">
      <c r="E1743" s="1" t="str">
        <f t="shared" si="2"/>
        <v/>
      </c>
    </row>
    <row r="1744" ht="15.75" customHeight="1">
      <c r="E1744" s="1" t="str">
        <f t="shared" si="2"/>
        <v/>
      </c>
    </row>
    <row r="1745" ht="15.75" customHeight="1">
      <c r="E1745" s="1" t="str">
        <f t="shared" si="2"/>
        <v/>
      </c>
    </row>
    <row r="1746" ht="15.75" customHeight="1">
      <c r="E1746" s="1" t="str">
        <f t="shared" si="2"/>
        <v/>
      </c>
    </row>
    <row r="1747" ht="15.75" customHeight="1">
      <c r="E1747" s="1" t="str">
        <f t="shared" si="2"/>
        <v/>
      </c>
    </row>
    <row r="1748" ht="15.75" customHeight="1">
      <c r="E1748" s="1" t="str">
        <f t="shared" si="2"/>
        <v/>
      </c>
    </row>
    <row r="1749" ht="15.75" customHeight="1">
      <c r="E1749" s="1" t="str">
        <f t="shared" si="2"/>
        <v/>
      </c>
    </row>
    <row r="1750" ht="15.75" customHeight="1">
      <c r="E1750" s="1" t="str">
        <f t="shared" si="2"/>
        <v/>
      </c>
    </row>
    <row r="1751" ht="15.75" customHeight="1">
      <c r="E1751" s="1" t="str">
        <f t="shared" si="2"/>
        <v/>
      </c>
    </row>
    <row r="1752" ht="15.75" customHeight="1">
      <c r="E1752" s="1" t="str">
        <f t="shared" si="2"/>
        <v/>
      </c>
    </row>
    <row r="1753" ht="15.75" customHeight="1">
      <c r="E1753" s="1" t="str">
        <f t="shared" si="2"/>
        <v/>
      </c>
    </row>
    <row r="1754" ht="15.75" customHeight="1">
      <c r="E1754" s="1" t="str">
        <f t="shared" si="2"/>
        <v/>
      </c>
    </row>
    <row r="1755" ht="15.75" customHeight="1">
      <c r="E1755" s="1" t="str">
        <f t="shared" si="2"/>
        <v/>
      </c>
    </row>
    <row r="1756" ht="15.75" customHeight="1">
      <c r="E1756" s="1" t="str">
        <f t="shared" si="2"/>
        <v/>
      </c>
    </row>
    <row r="1757" ht="15.75" customHeight="1">
      <c r="E1757" s="1" t="str">
        <f t="shared" si="2"/>
        <v/>
      </c>
    </row>
    <row r="1758" ht="15.75" customHeight="1">
      <c r="E1758" s="1" t="str">
        <f t="shared" si="2"/>
        <v/>
      </c>
    </row>
    <row r="1759" ht="15.75" customHeight="1">
      <c r="E1759" s="1" t="str">
        <f t="shared" si="2"/>
        <v/>
      </c>
    </row>
    <row r="1760" ht="15.75" customHeight="1">
      <c r="E1760" s="1" t="str">
        <f t="shared" si="2"/>
        <v/>
      </c>
    </row>
    <row r="1761" ht="15.75" customHeight="1">
      <c r="E1761" s="1" t="str">
        <f t="shared" si="2"/>
        <v/>
      </c>
    </row>
    <row r="1762" ht="15.75" customHeight="1">
      <c r="E1762" s="1" t="str">
        <f t="shared" si="2"/>
        <v/>
      </c>
    </row>
    <row r="1763" ht="15.75" customHeight="1">
      <c r="E1763" s="1" t="str">
        <f t="shared" si="2"/>
        <v/>
      </c>
    </row>
    <row r="1764" ht="15.75" customHeight="1">
      <c r="E1764" s="1" t="str">
        <f t="shared" si="2"/>
        <v/>
      </c>
    </row>
    <row r="1765" ht="15.75" customHeight="1">
      <c r="E1765" s="1" t="str">
        <f t="shared" si="2"/>
        <v/>
      </c>
    </row>
    <row r="1766" ht="15.75" customHeight="1">
      <c r="E1766" s="1" t="str">
        <f t="shared" si="2"/>
        <v/>
      </c>
    </row>
    <row r="1767" ht="15.75" customHeight="1">
      <c r="E1767" s="1" t="str">
        <f t="shared" si="2"/>
        <v/>
      </c>
    </row>
    <row r="1768" ht="15.75" customHeight="1">
      <c r="E1768" s="1" t="str">
        <f t="shared" si="2"/>
        <v/>
      </c>
    </row>
    <row r="1769" ht="15.75" customHeight="1">
      <c r="E1769" s="1" t="str">
        <f t="shared" si="2"/>
        <v/>
      </c>
    </row>
    <row r="1770" ht="15.75" customHeight="1">
      <c r="E1770" s="1" t="str">
        <f t="shared" si="2"/>
        <v/>
      </c>
    </row>
    <row r="1771" ht="15.75" customHeight="1">
      <c r="E1771" s="1" t="str">
        <f t="shared" si="2"/>
        <v/>
      </c>
    </row>
    <row r="1772" ht="15.75" customHeight="1">
      <c r="E1772" s="1" t="str">
        <f t="shared" si="2"/>
        <v/>
      </c>
    </row>
    <row r="1773" ht="15.75" customHeight="1">
      <c r="E1773" s="1" t="str">
        <f t="shared" si="2"/>
        <v/>
      </c>
    </row>
    <row r="1774" ht="15.75" customHeight="1">
      <c r="E1774" s="1" t="str">
        <f t="shared" si="2"/>
        <v/>
      </c>
    </row>
    <row r="1775" ht="15.75" customHeight="1">
      <c r="E1775" s="1" t="str">
        <f t="shared" si="2"/>
        <v/>
      </c>
    </row>
    <row r="1776" ht="15.75" customHeight="1">
      <c r="E1776" s="1" t="str">
        <f t="shared" si="2"/>
        <v/>
      </c>
    </row>
    <row r="1777" ht="15.75" customHeight="1">
      <c r="E1777" s="1" t="str">
        <f t="shared" si="2"/>
        <v/>
      </c>
    </row>
    <row r="1778" ht="15.75" customHeight="1">
      <c r="E1778" s="1" t="str">
        <f t="shared" si="2"/>
        <v/>
      </c>
    </row>
    <row r="1779" ht="15.75" customHeight="1">
      <c r="E1779" s="1" t="str">
        <f t="shared" si="2"/>
        <v/>
      </c>
    </row>
    <row r="1780" ht="15.75" customHeight="1">
      <c r="E1780" s="1" t="str">
        <f t="shared" si="2"/>
        <v/>
      </c>
    </row>
    <row r="1781" ht="15.75" customHeight="1">
      <c r="E1781" s="1" t="str">
        <f t="shared" si="2"/>
        <v/>
      </c>
    </row>
    <row r="1782" ht="15.75" customHeight="1">
      <c r="E1782" s="1" t="str">
        <f t="shared" si="2"/>
        <v/>
      </c>
    </row>
    <row r="1783" ht="15.75" customHeight="1">
      <c r="E1783" s="1" t="str">
        <f t="shared" si="2"/>
        <v/>
      </c>
    </row>
    <row r="1784" ht="15.75" customHeight="1">
      <c r="E1784" s="1" t="str">
        <f t="shared" si="2"/>
        <v/>
      </c>
    </row>
    <row r="1785" ht="15.75" customHeight="1">
      <c r="E1785" s="1" t="str">
        <f t="shared" si="2"/>
        <v/>
      </c>
    </row>
    <row r="1786" ht="15.75" customHeight="1">
      <c r="E1786" s="1" t="str">
        <f t="shared" si="2"/>
        <v/>
      </c>
    </row>
    <row r="1787" ht="15.75" customHeight="1">
      <c r="E1787" s="1" t="str">
        <f t="shared" si="2"/>
        <v/>
      </c>
    </row>
    <row r="1788" ht="15.75" customHeight="1">
      <c r="E1788" s="1" t="str">
        <f t="shared" si="2"/>
        <v/>
      </c>
    </row>
    <row r="1789" ht="15.75" customHeight="1">
      <c r="E1789" s="1" t="str">
        <f t="shared" si="2"/>
        <v/>
      </c>
    </row>
    <row r="1790" ht="15.75" customHeight="1">
      <c r="E1790" s="1" t="str">
        <f t="shared" si="2"/>
        <v/>
      </c>
    </row>
    <row r="1791" ht="15.75" customHeight="1">
      <c r="E1791" s="1" t="str">
        <f t="shared" si="2"/>
        <v/>
      </c>
    </row>
    <row r="1792" ht="15.75" customHeight="1">
      <c r="E1792" s="1" t="str">
        <f t="shared" si="2"/>
        <v/>
      </c>
    </row>
    <row r="1793" ht="15.75" customHeight="1">
      <c r="E1793" s="1" t="str">
        <f t="shared" si="2"/>
        <v/>
      </c>
    </row>
    <row r="1794" ht="15.75" customHeight="1">
      <c r="E1794" s="1" t="str">
        <f t="shared" si="2"/>
        <v/>
      </c>
    </row>
    <row r="1795" ht="15.75" customHeight="1">
      <c r="E1795" s="1" t="str">
        <f t="shared" si="2"/>
        <v/>
      </c>
    </row>
    <row r="1796" ht="15.75" customHeight="1">
      <c r="E1796" s="1" t="str">
        <f t="shared" si="2"/>
        <v/>
      </c>
    </row>
    <row r="1797" ht="15.75" customHeight="1">
      <c r="E1797" s="1" t="str">
        <f t="shared" si="2"/>
        <v/>
      </c>
    </row>
    <row r="1798" ht="15.75" customHeight="1">
      <c r="E1798" s="1" t="str">
        <f t="shared" si="2"/>
        <v/>
      </c>
    </row>
    <row r="1799" ht="15.75" customHeight="1">
      <c r="E1799" s="1" t="str">
        <f t="shared" si="2"/>
        <v/>
      </c>
    </row>
    <row r="1800" ht="15.75" customHeight="1">
      <c r="E1800" s="1" t="str">
        <f t="shared" si="2"/>
        <v/>
      </c>
    </row>
    <row r="1801" ht="15.75" customHeight="1">
      <c r="E1801" s="1" t="str">
        <f t="shared" si="2"/>
        <v/>
      </c>
    </row>
    <row r="1802" ht="15.75" customHeight="1">
      <c r="E1802" s="1" t="str">
        <f t="shared" si="2"/>
        <v/>
      </c>
    </row>
    <row r="1803" ht="15.75" customHeight="1">
      <c r="E1803" s="1" t="str">
        <f t="shared" si="2"/>
        <v/>
      </c>
    </row>
    <row r="1804" ht="15.75" customHeight="1">
      <c r="E1804" s="1" t="str">
        <f t="shared" si="2"/>
        <v/>
      </c>
    </row>
    <row r="1805" ht="15.75" customHeight="1">
      <c r="E1805" s="1" t="str">
        <f t="shared" si="2"/>
        <v/>
      </c>
    </row>
    <row r="1806" ht="15.75" customHeight="1">
      <c r="E1806" s="1" t="str">
        <f t="shared" si="2"/>
        <v/>
      </c>
    </row>
    <row r="1807" ht="15.75" customHeight="1">
      <c r="E1807" s="1" t="str">
        <f t="shared" si="2"/>
        <v/>
      </c>
    </row>
    <row r="1808" ht="15.75" customHeight="1">
      <c r="E1808" s="1" t="str">
        <f t="shared" si="2"/>
        <v/>
      </c>
    </row>
    <row r="1809" ht="15.75" customHeight="1">
      <c r="E1809" s="1" t="str">
        <f t="shared" si="2"/>
        <v/>
      </c>
    </row>
    <row r="1810" ht="15.75" customHeight="1">
      <c r="E1810" s="1" t="str">
        <f t="shared" si="2"/>
        <v/>
      </c>
    </row>
    <row r="1811" ht="15.75" customHeight="1">
      <c r="E1811" s="1" t="str">
        <f t="shared" si="2"/>
        <v/>
      </c>
    </row>
    <row r="1812" ht="15.75" customHeight="1">
      <c r="E1812" s="1" t="str">
        <f t="shared" si="2"/>
        <v/>
      </c>
    </row>
    <row r="1813" ht="15.75" customHeight="1">
      <c r="E1813" s="1" t="str">
        <f t="shared" si="2"/>
        <v/>
      </c>
    </row>
    <row r="1814" ht="15.75" customHeight="1">
      <c r="E1814" s="1" t="str">
        <f t="shared" si="2"/>
        <v/>
      </c>
    </row>
    <row r="1815" ht="15.75" customHeight="1">
      <c r="E1815" s="1" t="str">
        <f t="shared" si="2"/>
        <v/>
      </c>
    </row>
    <row r="1816" ht="15.75" customHeight="1">
      <c r="E1816" s="1" t="str">
        <f t="shared" si="2"/>
        <v/>
      </c>
    </row>
    <row r="1817" ht="15.75" customHeight="1">
      <c r="E1817" s="1" t="str">
        <f t="shared" si="2"/>
        <v/>
      </c>
    </row>
    <row r="1818" ht="15.75" customHeight="1">
      <c r="E1818" s="1" t="str">
        <f t="shared" si="2"/>
        <v/>
      </c>
    </row>
    <row r="1819" ht="15.75" customHeight="1">
      <c r="E1819" s="1" t="str">
        <f t="shared" si="2"/>
        <v/>
      </c>
    </row>
    <row r="1820" ht="15.75" customHeight="1">
      <c r="E1820" s="1" t="str">
        <f t="shared" si="2"/>
        <v/>
      </c>
    </row>
    <row r="1821" ht="15.75" customHeight="1">
      <c r="E1821" s="1" t="str">
        <f t="shared" si="2"/>
        <v/>
      </c>
    </row>
    <row r="1822" ht="15.75" customHeight="1">
      <c r="E1822" s="1" t="str">
        <f t="shared" si="2"/>
        <v/>
      </c>
    </row>
    <row r="1823" ht="15.75" customHeight="1">
      <c r="E1823" s="1" t="str">
        <f t="shared" si="2"/>
        <v/>
      </c>
    </row>
    <row r="1824" ht="15.75" customHeight="1">
      <c r="E1824" s="1" t="str">
        <f t="shared" si="2"/>
        <v/>
      </c>
    </row>
    <row r="1825" ht="15.75" customHeight="1">
      <c r="E1825" s="1" t="str">
        <f t="shared" si="2"/>
        <v/>
      </c>
    </row>
    <row r="1826" ht="15.75" customHeight="1">
      <c r="E1826" s="1" t="str">
        <f t="shared" si="2"/>
        <v/>
      </c>
    </row>
    <row r="1827" ht="15.75" customHeight="1">
      <c r="E1827" s="1" t="str">
        <f t="shared" si="2"/>
        <v/>
      </c>
    </row>
    <row r="1828" ht="15.75" customHeight="1">
      <c r="E1828" s="1" t="str">
        <f t="shared" si="2"/>
        <v/>
      </c>
    </row>
    <row r="1829" ht="15.75" customHeight="1">
      <c r="E1829" s="1" t="str">
        <f t="shared" si="2"/>
        <v/>
      </c>
    </row>
    <row r="1830" ht="15.75" customHeight="1">
      <c r="E1830" s="1" t="str">
        <f t="shared" si="2"/>
        <v/>
      </c>
    </row>
    <row r="1831" ht="15.75" customHeight="1">
      <c r="E1831" s="1" t="str">
        <f t="shared" si="2"/>
        <v/>
      </c>
    </row>
    <row r="1832" ht="15.75" customHeight="1">
      <c r="E1832" s="1" t="str">
        <f t="shared" si="2"/>
        <v/>
      </c>
    </row>
    <row r="1833" ht="15.75" customHeight="1">
      <c r="E1833" s="1" t="str">
        <f t="shared" si="2"/>
        <v/>
      </c>
    </row>
    <row r="1834" ht="15.75" customHeight="1">
      <c r="E1834" s="1" t="str">
        <f t="shared" si="2"/>
        <v/>
      </c>
    </row>
    <row r="1835" ht="15.75" customHeight="1">
      <c r="E1835" s="1" t="str">
        <f t="shared" si="2"/>
        <v/>
      </c>
    </row>
    <row r="1836" ht="15.75" customHeight="1">
      <c r="E1836" s="1" t="str">
        <f t="shared" si="2"/>
        <v/>
      </c>
    </row>
    <row r="1837" ht="15.75" customHeight="1">
      <c r="E1837" s="1" t="str">
        <f t="shared" si="2"/>
        <v/>
      </c>
    </row>
    <row r="1838" ht="15.75" customHeight="1">
      <c r="E1838" s="1" t="str">
        <f t="shared" si="2"/>
        <v/>
      </c>
    </row>
    <row r="1839" ht="15.75" customHeight="1">
      <c r="E1839" s="1" t="str">
        <f t="shared" si="2"/>
        <v/>
      </c>
    </row>
    <row r="1840" ht="15.75" customHeight="1">
      <c r="E1840" s="1" t="str">
        <f t="shared" si="2"/>
        <v/>
      </c>
    </row>
    <row r="1841" ht="15.75" customHeight="1">
      <c r="E1841" s="1" t="str">
        <f t="shared" si="2"/>
        <v/>
      </c>
    </row>
    <row r="1842" ht="15.75" customHeight="1">
      <c r="E1842" s="1" t="str">
        <f t="shared" si="2"/>
        <v/>
      </c>
    </row>
    <row r="1843" ht="15.75" customHeight="1">
      <c r="E1843" s="1" t="str">
        <f t="shared" si="2"/>
        <v/>
      </c>
    </row>
    <row r="1844" ht="15.75" customHeight="1">
      <c r="E1844" s="1" t="str">
        <f t="shared" si="2"/>
        <v/>
      </c>
    </row>
    <row r="1845" ht="15.75" customHeight="1">
      <c r="E1845" s="1" t="str">
        <f t="shared" si="2"/>
        <v/>
      </c>
    </row>
    <row r="1846" ht="15.75" customHeight="1">
      <c r="E1846" s="1" t="str">
        <f t="shared" si="2"/>
        <v/>
      </c>
    </row>
    <row r="1847" ht="15.75" customHeight="1">
      <c r="E1847" s="1" t="str">
        <f t="shared" si="2"/>
        <v/>
      </c>
    </row>
    <row r="1848" ht="15.75" customHeight="1">
      <c r="E1848" s="1" t="str">
        <f t="shared" si="2"/>
        <v/>
      </c>
    </row>
    <row r="1849" ht="15.75" customHeight="1">
      <c r="E1849" s="1" t="str">
        <f t="shared" si="2"/>
        <v/>
      </c>
    </row>
    <row r="1850" ht="15.75" customHeight="1">
      <c r="E1850" s="1" t="str">
        <f t="shared" si="2"/>
        <v/>
      </c>
    </row>
    <row r="1851" ht="15.75" customHeight="1">
      <c r="E1851" s="1" t="str">
        <f t="shared" si="2"/>
        <v/>
      </c>
    </row>
    <row r="1852" ht="15.75" customHeight="1">
      <c r="E1852" s="1" t="str">
        <f t="shared" si="2"/>
        <v/>
      </c>
    </row>
    <row r="1853" ht="15.75" customHeight="1">
      <c r="E1853" s="1" t="str">
        <f t="shared" si="2"/>
        <v/>
      </c>
    </row>
    <row r="1854" ht="15.75" customHeight="1">
      <c r="E1854" s="1" t="str">
        <f t="shared" si="2"/>
        <v/>
      </c>
    </row>
    <row r="1855" ht="15.75" customHeight="1">
      <c r="E1855" s="1" t="str">
        <f t="shared" si="2"/>
        <v/>
      </c>
    </row>
    <row r="1856" ht="15.75" customHeight="1">
      <c r="E1856" s="1" t="str">
        <f t="shared" si="2"/>
        <v/>
      </c>
    </row>
    <row r="1857" ht="15.75" customHeight="1">
      <c r="E1857" s="1" t="str">
        <f t="shared" si="2"/>
        <v/>
      </c>
    </row>
    <row r="1858" ht="15.75" customHeight="1">
      <c r="E1858" s="1" t="str">
        <f t="shared" si="2"/>
        <v/>
      </c>
    </row>
    <row r="1859" ht="15.75" customHeight="1">
      <c r="E1859" s="1" t="str">
        <f t="shared" si="2"/>
        <v/>
      </c>
    </row>
    <row r="1860" ht="15.75" customHeight="1">
      <c r="E1860" s="1" t="str">
        <f t="shared" si="2"/>
        <v/>
      </c>
    </row>
    <row r="1861" ht="15.75" customHeight="1">
      <c r="E1861" s="1" t="str">
        <f t="shared" si="2"/>
        <v/>
      </c>
    </row>
    <row r="1862" ht="15.75" customHeight="1">
      <c r="E1862" s="1" t="str">
        <f t="shared" si="2"/>
        <v/>
      </c>
    </row>
    <row r="1863" ht="15.75" customHeight="1">
      <c r="E1863" s="1" t="str">
        <f t="shared" si="2"/>
        <v/>
      </c>
    </row>
    <row r="1864" ht="15.75" customHeight="1">
      <c r="E1864" s="1" t="str">
        <f t="shared" si="2"/>
        <v/>
      </c>
    </row>
    <row r="1865" ht="15.75" customHeight="1">
      <c r="E1865" s="1" t="str">
        <f t="shared" si="2"/>
        <v/>
      </c>
    </row>
    <row r="1866" ht="15.75" customHeight="1">
      <c r="E1866" s="1" t="str">
        <f t="shared" si="2"/>
        <v/>
      </c>
    </row>
    <row r="1867" ht="15.75" customHeight="1">
      <c r="E1867" s="1" t="str">
        <f t="shared" si="2"/>
        <v/>
      </c>
    </row>
    <row r="1868" ht="15.75" customHeight="1">
      <c r="E1868" s="1" t="str">
        <f t="shared" si="2"/>
        <v/>
      </c>
    </row>
    <row r="1869" ht="15.75" customHeight="1">
      <c r="E1869" s="1" t="str">
        <f t="shared" si="2"/>
        <v/>
      </c>
    </row>
    <row r="1870" ht="15.75" customHeight="1">
      <c r="E1870" s="1" t="str">
        <f t="shared" si="2"/>
        <v/>
      </c>
    </row>
    <row r="1871" ht="15.75" customHeight="1">
      <c r="E1871" s="1" t="str">
        <f t="shared" si="2"/>
        <v/>
      </c>
    </row>
    <row r="1872" ht="15.75" customHeight="1">
      <c r="E1872" s="1" t="str">
        <f t="shared" si="2"/>
        <v/>
      </c>
    </row>
    <row r="1873" ht="15.75" customHeight="1">
      <c r="E1873" s="1" t="str">
        <f t="shared" si="2"/>
        <v/>
      </c>
    </row>
    <row r="1874" ht="15.75" customHeight="1">
      <c r="E1874" s="1" t="str">
        <f t="shared" si="2"/>
        <v/>
      </c>
    </row>
    <row r="1875" ht="15.75" customHeight="1">
      <c r="E1875" s="1" t="str">
        <f t="shared" si="2"/>
        <v/>
      </c>
    </row>
    <row r="1876" ht="15.75" customHeight="1">
      <c r="E1876" s="1" t="str">
        <f t="shared" si="2"/>
        <v/>
      </c>
    </row>
    <row r="1877" ht="15.75" customHeight="1">
      <c r="E1877" s="1" t="str">
        <f t="shared" si="2"/>
        <v/>
      </c>
    </row>
    <row r="1878" ht="15.75" customHeight="1">
      <c r="E1878" s="1" t="str">
        <f t="shared" si="2"/>
        <v/>
      </c>
    </row>
    <row r="1879" ht="15.75" customHeight="1">
      <c r="E1879" s="1" t="str">
        <f t="shared" si="2"/>
        <v/>
      </c>
    </row>
    <row r="1880" ht="15.75" customHeight="1">
      <c r="E1880" s="1" t="str">
        <f t="shared" si="2"/>
        <v/>
      </c>
    </row>
    <row r="1881" ht="15.75" customHeight="1">
      <c r="E1881" s="1" t="str">
        <f t="shared" si="2"/>
        <v/>
      </c>
    </row>
    <row r="1882" ht="15.75" customHeight="1">
      <c r="E1882" s="1" t="str">
        <f t="shared" si="2"/>
        <v/>
      </c>
    </row>
    <row r="1883" ht="15.75" customHeight="1">
      <c r="E1883" s="1" t="str">
        <f t="shared" si="2"/>
        <v/>
      </c>
    </row>
    <row r="1884" ht="15.75" customHeight="1">
      <c r="E1884" s="1" t="str">
        <f t="shared" si="2"/>
        <v/>
      </c>
    </row>
    <row r="1885" ht="15.75" customHeight="1">
      <c r="E1885" s="1" t="str">
        <f t="shared" si="2"/>
        <v/>
      </c>
    </row>
    <row r="1886" ht="15.75" customHeight="1">
      <c r="E1886" s="1" t="str">
        <f t="shared" si="2"/>
        <v/>
      </c>
    </row>
    <row r="1887" ht="15.75" customHeight="1">
      <c r="E1887" s="1" t="str">
        <f t="shared" si="2"/>
        <v/>
      </c>
    </row>
    <row r="1888" ht="15.75" customHeight="1">
      <c r="E1888" s="1" t="str">
        <f t="shared" si="2"/>
        <v/>
      </c>
    </row>
    <row r="1889" ht="15.75" customHeight="1">
      <c r="E1889" s="1" t="str">
        <f t="shared" si="2"/>
        <v/>
      </c>
    </row>
    <row r="1890" ht="15.75" customHeight="1">
      <c r="E1890" s="1" t="str">
        <f t="shared" si="2"/>
        <v/>
      </c>
    </row>
    <row r="1891" ht="15.75" customHeight="1">
      <c r="E1891" s="1" t="str">
        <f t="shared" si="2"/>
        <v/>
      </c>
    </row>
    <row r="1892" ht="15.75" customHeight="1">
      <c r="E1892" s="1" t="str">
        <f t="shared" si="2"/>
        <v/>
      </c>
    </row>
    <row r="1893" ht="15.75" customHeight="1">
      <c r="E1893" s="1" t="str">
        <f t="shared" si="2"/>
        <v/>
      </c>
    </row>
    <row r="1894" ht="15.75" customHeight="1">
      <c r="E1894" s="1" t="str">
        <f t="shared" si="2"/>
        <v/>
      </c>
    </row>
    <row r="1895" ht="15.75" customHeight="1">
      <c r="E1895" s="1" t="str">
        <f t="shared" si="2"/>
        <v/>
      </c>
    </row>
    <row r="1896" ht="15.75" customHeight="1">
      <c r="E1896" s="1" t="str">
        <f t="shared" si="2"/>
        <v/>
      </c>
    </row>
    <row r="1897" ht="15.75" customHeight="1">
      <c r="E1897" s="1" t="str">
        <f t="shared" si="2"/>
        <v/>
      </c>
    </row>
    <row r="1898" ht="15.75" customHeight="1">
      <c r="E1898" s="1" t="str">
        <f t="shared" si="2"/>
        <v/>
      </c>
    </row>
    <row r="1899" ht="15.75" customHeight="1">
      <c r="E1899" s="1" t="str">
        <f t="shared" si="2"/>
        <v/>
      </c>
    </row>
    <row r="1900" ht="15.75" customHeight="1">
      <c r="E1900" s="1" t="str">
        <f t="shared" si="2"/>
        <v/>
      </c>
    </row>
    <row r="1901" ht="15.75" customHeight="1">
      <c r="E1901" s="1" t="str">
        <f t="shared" si="2"/>
        <v/>
      </c>
    </row>
    <row r="1902" ht="15.75" customHeight="1">
      <c r="E1902" s="1" t="str">
        <f t="shared" si="2"/>
        <v/>
      </c>
    </row>
    <row r="1903" ht="15.75" customHeight="1">
      <c r="E1903" s="1" t="str">
        <f t="shared" si="2"/>
        <v/>
      </c>
    </row>
    <row r="1904" ht="15.75" customHeight="1">
      <c r="E1904" s="1" t="str">
        <f t="shared" si="2"/>
        <v/>
      </c>
    </row>
    <row r="1905" ht="15.75" customHeight="1">
      <c r="E1905" s="1" t="str">
        <f t="shared" si="2"/>
        <v/>
      </c>
    </row>
    <row r="1906" ht="15.75" customHeight="1">
      <c r="E1906" s="1" t="str">
        <f t="shared" si="2"/>
        <v/>
      </c>
    </row>
    <row r="1907" ht="15.75" customHeight="1">
      <c r="E1907" s="1" t="str">
        <f t="shared" si="2"/>
        <v/>
      </c>
    </row>
    <row r="1908" ht="15.75" customHeight="1">
      <c r="E1908" s="1" t="str">
        <f t="shared" si="2"/>
        <v/>
      </c>
    </row>
    <row r="1909" ht="15.75" customHeight="1">
      <c r="E1909" s="1" t="str">
        <f t="shared" si="2"/>
        <v/>
      </c>
    </row>
    <row r="1910" ht="15.75" customHeight="1">
      <c r="E1910" s="1" t="str">
        <f t="shared" si="2"/>
        <v/>
      </c>
    </row>
    <row r="1911" ht="15.75" customHeight="1">
      <c r="E1911" s="1" t="str">
        <f t="shared" si="2"/>
        <v/>
      </c>
    </row>
    <row r="1912" ht="15.75" customHeight="1">
      <c r="E1912" s="1" t="str">
        <f t="shared" si="2"/>
        <v/>
      </c>
    </row>
    <row r="1913" ht="15.75" customHeight="1">
      <c r="E1913" s="1" t="str">
        <f t="shared" si="2"/>
        <v/>
      </c>
    </row>
    <row r="1914" ht="15.75" customHeight="1">
      <c r="E1914" s="1" t="str">
        <f t="shared" si="2"/>
        <v/>
      </c>
    </row>
    <row r="1915" ht="15.75" customHeight="1">
      <c r="E1915" s="1" t="str">
        <f t="shared" si="2"/>
        <v/>
      </c>
    </row>
    <row r="1916" ht="15.75" customHeight="1">
      <c r="E1916" s="1" t="str">
        <f t="shared" si="2"/>
        <v/>
      </c>
    </row>
    <row r="1917" ht="15.75" customHeight="1">
      <c r="E1917" s="1" t="str">
        <f t="shared" si="2"/>
        <v/>
      </c>
    </row>
    <row r="1918" ht="15.75" customHeight="1">
      <c r="E1918" s="1" t="str">
        <f t="shared" si="2"/>
        <v/>
      </c>
    </row>
    <row r="1919" ht="15.75" customHeight="1">
      <c r="E1919" s="1" t="str">
        <f t="shared" si="2"/>
        <v/>
      </c>
    </row>
    <row r="1920" ht="15.75" customHeight="1">
      <c r="E1920" s="1" t="str">
        <f t="shared" si="2"/>
        <v/>
      </c>
    </row>
    <row r="1921" ht="15.75" customHeight="1">
      <c r="E1921" s="1" t="str">
        <f t="shared" si="2"/>
        <v/>
      </c>
    </row>
    <row r="1922" ht="15.75" customHeight="1">
      <c r="E1922" s="1" t="str">
        <f t="shared" si="2"/>
        <v/>
      </c>
    </row>
    <row r="1923" ht="15.75" customHeight="1">
      <c r="E1923" s="1" t="str">
        <f t="shared" si="2"/>
        <v/>
      </c>
    </row>
    <row r="1924" ht="15.75" customHeight="1">
      <c r="E1924" s="1" t="str">
        <f t="shared" si="2"/>
        <v/>
      </c>
    </row>
    <row r="1925" ht="15.75" customHeight="1">
      <c r="E1925" s="1" t="str">
        <f t="shared" si="2"/>
        <v/>
      </c>
    </row>
    <row r="1926" ht="15.75" customHeight="1">
      <c r="E1926" s="1" t="str">
        <f t="shared" si="2"/>
        <v/>
      </c>
    </row>
    <row r="1927" ht="15.75" customHeight="1">
      <c r="E1927" s="1" t="str">
        <f t="shared" si="2"/>
        <v/>
      </c>
    </row>
    <row r="1928" ht="15.75" customHeight="1">
      <c r="E1928" s="1" t="str">
        <f t="shared" si="2"/>
        <v/>
      </c>
    </row>
    <row r="1929" ht="15.75" customHeight="1">
      <c r="E1929" s="1" t="str">
        <f t="shared" si="2"/>
        <v/>
      </c>
    </row>
    <row r="1930" ht="15.75" customHeight="1">
      <c r="E1930" s="1" t="str">
        <f t="shared" si="2"/>
        <v/>
      </c>
    </row>
    <row r="1931" ht="15.75" customHeight="1">
      <c r="E1931" s="1" t="str">
        <f t="shared" si="2"/>
        <v/>
      </c>
    </row>
    <row r="1932" ht="15.75" customHeight="1">
      <c r="E1932" s="1" t="str">
        <f t="shared" si="2"/>
        <v/>
      </c>
    </row>
    <row r="1933" ht="15.75" customHeight="1">
      <c r="E1933" s="1" t="str">
        <f t="shared" si="2"/>
        <v/>
      </c>
    </row>
    <row r="1934" ht="15.75" customHeight="1">
      <c r="E1934" s="1" t="str">
        <f t="shared" si="2"/>
        <v/>
      </c>
    </row>
    <row r="1935" ht="15.75" customHeight="1">
      <c r="E1935" s="1" t="str">
        <f t="shared" si="2"/>
        <v/>
      </c>
    </row>
    <row r="1936" ht="15.75" customHeight="1">
      <c r="E1936" s="1" t="str">
        <f t="shared" si="2"/>
        <v/>
      </c>
    </row>
    <row r="1937" ht="15.75" customHeight="1">
      <c r="E1937" s="1" t="str">
        <f t="shared" si="2"/>
        <v/>
      </c>
    </row>
    <row r="1938" ht="15.75" customHeight="1">
      <c r="E1938" s="1" t="str">
        <f t="shared" si="2"/>
        <v/>
      </c>
    </row>
    <row r="1939" ht="15.75" customHeight="1">
      <c r="E1939" s="1" t="str">
        <f t="shared" si="2"/>
        <v/>
      </c>
    </row>
    <row r="1940" ht="15.75" customHeight="1">
      <c r="E1940" s="1" t="str">
        <f t="shared" si="2"/>
        <v/>
      </c>
    </row>
    <row r="1941" ht="15.75" customHeight="1">
      <c r="E1941" s="1" t="str">
        <f t="shared" si="2"/>
        <v/>
      </c>
    </row>
    <row r="1942" ht="15.75" customHeight="1">
      <c r="E1942" s="1" t="str">
        <f t="shared" si="2"/>
        <v/>
      </c>
    </row>
    <row r="1943" ht="15.75" customHeight="1">
      <c r="E1943" s="1" t="str">
        <f t="shared" si="2"/>
        <v/>
      </c>
    </row>
    <row r="1944" ht="15.75" customHeight="1">
      <c r="E1944" s="1" t="str">
        <f t="shared" si="2"/>
        <v/>
      </c>
    </row>
    <row r="1945" ht="15.75" customHeight="1">
      <c r="E1945" s="1" t="str">
        <f t="shared" si="2"/>
        <v/>
      </c>
    </row>
    <row r="1946" ht="15.75" customHeight="1">
      <c r="E1946" s="1" t="str">
        <f t="shared" si="2"/>
        <v/>
      </c>
    </row>
    <row r="1947" ht="15.75" customHeight="1">
      <c r="E1947" s="1" t="str">
        <f t="shared" si="2"/>
        <v/>
      </c>
    </row>
    <row r="1948" ht="15.75" customHeight="1">
      <c r="E1948" s="1" t="str">
        <f t="shared" si="2"/>
        <v/>
      </c>
    </row>
    <row r="1949" ht="15.75" customHeight="1">
      <c r="E1949" s="1" t="str">
        <f t="shared" si="2"/>
        <v/>
      </c>
    </row>
    <row r="1950" ht="15.75" customHeight="1">
      <c r="E1950" s="1" t="str">
        <f t="shared" si="2"/>
        <v/>
      </c>
    </row>
    <row r="1951" ht="15.75" customHeight="1">
      <c r="E1951" s="1" t="str">
        <f t="shared" si="2"/>
        <v/>
      </c>
    </row>
    <row r="1952" ht="15.75" customHeight="1">
      <c r="E1952" s="1" t="str">
        <f t="shared" si="2"/>
        <v/>
      </c>
    </row>
    <row r="1953" ht="15.75" customHeight="1">
      <c r="E1953" s="1" t="str">
        <f t="shared" si="2"/>
        <v/>
      </c>
    </row>
    <row r="1954" ht="15.75" customHeight="1">
      <c r="E1954" s="1" t="str">
        <f t="shared" si="2"/>
        <v/>
      </c>
    </row>
    <row r="1955" ht="15.75" customHeight="1">
      <c r="E1955" s="1" t="str">
        <f t="shared" si="2"/>
        <v/>
      </c>
    </row>
    <row r="1956" ht="15.75" customHeight="1">
      <c r="E1956" s="1" t="str">
        <f t="shared" si="2"/>
        <v/>
      </c>
    </row>
    <row r="1957" ht="15.75" customHeight="1">
      <c r="E1957" s="1" t="str">
        <f t="shared" si="2"/>
        <v/>
      </c>
    </row>
    <row r="1958" ht="15.75" customHeight="1">
      <c r="E1958" s="1" t="str">
        <f t="shared" si="2"/>
        <v/>
      </c>
    </row>
    <row r="1959" ht="15.75" customHeight="1">
      <c r="E1959" s="1" t="str">
        <f t="shared" si="2"/>
        <v/>
      </c>
    </row>
    <row r="1960" ht="15.75" customHeight="1">
      <c r="E1960" s="1" t="str">
        <f t="shared" si="2"/>
        <v/>
      </c>
    </row>
    <row r="1961" ht="15.75" customHeight="1">
      <c r="E1961" s="1" t="str">
        <f t="shared" si="2"/>
        <v/>
      </c>
    </row>
    <row r="1962" ht="15.75" customHeight="1">
      <c r="E1962" s="1" t="str">
        <f t="shared" si="2"/>
        <v/>
      </c>
    </row>
    <row r="1963" ht="15.75" customHeight="1">
      <c r="E1963" s="1" t="str">
        <f t="shared" si="2"/>
        <v/>
      </c>
    </row>
    <row r="1964" ht="15.75" customHeight="1">
      <c r="E1964" s="1" t="str">
        <f t="shared" si="2"/>
        <v/>
      </c>
    </row>
    <row r="1965" ht="15.75" customHeight="1">
      <c r="E1965" s="1" t="str">
        <f t="shared" si="2"/>
        <v/>
      </c>
    </row>
    <row r="1966" ht="15.75" customHeight="1">
      <c r="E1966" s="1" t="str">
        <f t="shared" si="2"/>
        <v/>
      </c>
    </row>
    <row r="1967" ht="15.75" customHeight="1">
      <c r="E1967" s="1" t="str">
        <f t="shared" si="2"/>
        <v/>
      </c>
    </row>
    <row r="1968" ht="15.75" customHeight="1">
      <c r="E1968" s="1" t="str">
        <f t="shared" si="2"/>
        <v/>
      </c>
    </row>
    <row r="1969" ht="15.75" customHeight="1">
      <c r="E1969" s="1" t="str">
        <f t="shared" si="2"/>
        <v/>
      </c>
    </row>
    <row r="1970" ht="15.75" customHeight="1">
      <c r="E1970" s="1" t="str">
        <f t="shared" si="2"/>
        <v/>
      </c>
    </row>
    <row r="1971" ht="15.75" customHeight="1">
      <c r="E1971" s="1" t="str">
        <f t="shared" si="2"/>
        <v/>
      </c>
    </row>
    <row r="1972" ht="15.75" customHeight="1">
      <c r="E1972" s="1" t="str">
        <f t="shared" si="2"/>
        <v/>
      </c>
    </row>
    <row r="1973" ht="15.75" customHeight="1">
      <c r="E1973" s="1" t="str">
        <f t="shared" si="2"/>
        <v/>
      </c>
    </row>
    <row r="1974" ht="15.75" customHeight="1">
      <c r="E1974" s="1" t="str">
        <f t="shared" si="2"/>
        <v/>
      </c>
    </row>
    <row r="1975" ht="15.75" customHeight="1">
      <c r="E1975" s="1" t="str">
        <f t="shared" si="2"/>
        <v/>
      </c>
    </row>
    <row r="1976" ht="15.75" customHeight="1">
      <c r="E1976" s="1" t="str">
        <f t="shared" si="2"/>
        <v/>
      </c>
    </row>
    <row r="1977" ht="15.75" customHeight="1">
      <c r="E1977" s="1" t="str">
        <f t="shared" si="2"/>
        <v/>
      </c>
    </row>
    <row r="1978" ht="15.75" customHeight="1">
      <c r="E1978" s="1" t="str">
        <f t="shared" si="2"/>
        <v/>
      </c>
    </row>
    <row r="1979" ht="15.75" customHeight="1">
      <c r="E1979" s="1" t="str">
        <f t="shared" si="2"/>
        <v/>
      </c>
    </row>
    <row r="1980" ht="15.75" customHeight="1">
      <c r="E1980" s="1" t="str">
        <f t="shared" si="2"/>
        <v/>
      </c>
    </row>
    <row r="1981" ht="15.75" customHeight="1">
      <c r="E1981" s="1" t="str">
        <f t="shared" si="2"/>
        <v/>
      </c>
    </row>
    <row r="1982" ht="15.75" customHeight="1">
      <c r="E1982" s="1" t="str">
        <f t="shared" si="2"/>
        <v/>
      </c>
    </row>
    <row r="1983" ht="15.75" customHeight="1">
      <c r="E1983" s="1" t="str">
        <f t="shared" si="2"/>
        <v/>
      </c>
    </row>
    <row r="1984" ht="15.75" customHeight="1">
      <c r="E1984" s="1" t="str">
        <f t="shared" si="2"/>
        <v/>
      </c>
    </row>
    <row r="1985" ht="15.75" customHeight="1">
      <c r="E1985" s="1" t="str">
        <f t="shared" si="2"/>
        <v/>
      </c>
    </row>
    <row r="1986" ht="15.75" customHeight="1">
      <c r="E1986" s="1" t="str">
        <f t="shared" si="2"/>
        <v/>
      </c>
    </row>
    <row r="1987" ht="15.75" customHeight="1">
      <c r="E1987" s="1" t="str">
        <f t="shared" si="2"/>
        <v/>
      </c>
    </row>
    <row r="1988" ht="15.75" customHeight="1">
      <c r="E1988" s="1" t="str">
        <f t="shared" si="2"/>
        <v/>
      </c>
    </row>
    <row r="1989" ht="15.75" customHeight="1">
      <c r="E1989" s="1" t="str">
        <f t="shared" si="2"/>
        <v/>
      </c>
    </row>
    <row r="1990" ht="15.75" customHeight="1">
      <c r="E1990" s="1" t="str">
        <f t="shared" si="2"/>
        <v/>
      </c>
    </row>
    <row r="1991" ht="15.75" customHeight="1">
      <c r="E1991" s="1" t="str">
        <f t="shared" si="2"/>
        <v/>
      </c>
    </row>
    <row r="1992" ht="15.75" customHeight="1">
      <c r="E1992" s="1" t="str">
        <f t="shared" si="2"/>
        <v/>
      </c>
    </row>
    <row r="1993" ht="15.75" customHeight="1">
      <c r="E1993" s="1" t="str">
        <f t="shared" si="2"/>
        <v/>
      </c>
    </row>
    <row r="1994" ht="15.75" customHeight="1">
      <c r="E1994" s="1" t="str">
        <f t="shared" si="2"/>
        <v/>
      </c>
    </row>
    <row r="1995" ht="15.75" customHeight="1">
      <c r="E1995" s="1" t="str">
        <f t="shared" si="2"/>
        <v/>
      </c>
    </row>
    <row r="1996" ht="15.75" customHeight="1">
      <c r="E1996" s="1" t="str">
        <f t="shared" si="2"/>
        <v/>
      </c>
    </row>
    <row r="1997" ht="15.75" customHeight="1">
      <c r="E1997" s="1" t="str">
        <f t="shared" si="2"/>
        <v/>
      </c>
    </row>
    <row r="1998" ht="15.75" customHeight="1">
      <c r="E1998" s="1" t="str">
        <f t="shared" si="2"/>
        <v/>
      </c>
    </row>
    <row r="1999" ht="15.75" customHeight="1">
      <c r="E1999" s="1" t="str">
        <f t="shared" si="2"/>
        <v/>
      </c>
    </row>
    <row r="2000" ht="15.75" customHeight="1">
      <c r="E2000" s="1" t="str">
        <f t="shared" si="2"/>
        <v/>
      </c>
    </row>
    <row r="2001" ht="15.75" customHeight="1">
      <c r="E2001" s="1" t="str">
        <f t="shared" si="2"/>
        <v/>
      </c>
    </row>
    <row r="2002" ht="15.75" customHeight="1">
      <c r="E2002" s="1" t="str">
        <f t="shared" si="2"/>
        <v/>
      </c>
    </row>
    <row r="2003" ht="15.75" customHeight="1">
      <c r="E2003" s="1" t="str">
        <f t="shared" si="2"/>
        <v/>
      </c>
    </row>
    <row r="2004" ht="15.75" customHeight="1">
      <c r="E2004" s="1" t="str">
        <f t="shared" si="2"/>
        <v/>
      </c>
    </row>
    <row r="2005" ht="15.75" customHeight="1">
      <c r="E2005" s="1" t="str">
        <f t="shared" si="2"/>
        <v/>
      </c>
    </row>
    <row r="2006" ht="15.75" customHeight="1">
      <c r="E2006" s="1" t="str">
        <f t="shared" si="2"/>
        <v/>
      </c>
    </row>
    <row r="2007" ht="15.75" customHeight="1">
      <c r="E2007" s="1" t="str">
        <f t="shared" si="2"/>
        <v/>
      </c>
    </row>
    <row r="2008" ht="15.75" customHeight="1">
      <c r="E2008" s="1" t="str">
        <f t="shared" si="2"/>
        <v/>
      </c>
    </row>
    <row r="2009" ht="15.75" customHeight="1">
      <c r="E2009" s="1" t="str">
        <f t="shared" si="2"/>
        <v/>
      </c>
    </row>
    <row r="2010" ht="15.75" customHeight="1">
      <c r="E2010" s="1" t="str">
        <f t="shared" si="2"/>
        <v/>
      </c>
    </row>
    <row r="2011" ht="15.75" customHeight="1">
      <c r="E2011" s="1" t="str">
        <f t="shared" si="2"/>
        <v/>
      </c>
    </row>
    <row r="2012" ht="15.75" customHeight="1">
      <c r="E2012" s="1" t="str">
        <f t="shared" si="2"/>
        <v/>
      </c>
    </row>
    <row r="2013" ht="15.75" customHeight="1">
      <c r="E2013" s="1" t="str">
        <f t="shared" si="2"/>
        <v/>
      </c>
    </row>
    <row r="2014" ht="15.75" customHeight="1">
      <c r="E2014" s="1" t="str">
        <f t="shared" si="2"/>
        <v/>
      </c>
    </row>
    <row r="2015" ht="15.75" customHeight="1">
      <c r="E2015" s="1" t="str">
        <f t="shared" si="2"/>
        <v/>
      </c>
    </row>
    <row r="2016" ht="15.75" customHeight="1">
      <c r="E2016" s="1" t="str">
        <f t="shared" si="2"/>
        <v/>
      </c>
    </row>
    <row r="2017" ht="15.75" customHeight="1">
      <c r="E2017" s="1" t="str">
        <f t="shared" si="2"/>
        <v/>
      </c>
    </row>
    <row r="2018" ht="15.75" customHeight="1">
      <c r="E2018" s="1" t="str">
        <f t="shared" si="2"/>
        <v/>
      </c>
    </row>
    <row r="2019" ht="15.75" customHeight="1">
      <c r="E2019" s="1" t="str">
        <f t="shared" si="2"/>
        <v/>
      </c>
    </row>
    <row r="2020" ht="15.75" customHeight="1">
      <c r="E2020" s="1" t="str">
        <f t="shared" si="2"/>
        <v/>
      </c>
    </row>
    <row r="2021" ht="15.75" customHeight="1">
      <c r="E2021" s="1" t="str">
        <f t="shared" si="2"/>
        <v/>
      </c>
    </row>
    <row r="2022" ht="15.75" customHeight="1">
      <c r="E2022" s="1" t="str">
        <f t="shared" si="2"/>
        <v/>
      </c>
    </row>
    <row r="2023" ht="15.75" customHeight="1">
      <c r="E2023" s="1" t="str">
        <f t="shared" si="2"/>
        <v/>
      </c>
    </row>
    <row r="2024" ht="15.75" customHeight="1">
      <c r="E2024" s="1" t="str">
        <f t="shared" si="2"/>
        <v/>
      </c>
    </row>
    <row r="2025" ht="15.75" customHeight="1">
      <c r="E2025" s="1" t="str">
        <f t="shared" si="2"/>
        <v/>
      </c>
    </row>
    <row r="2026" ht="15.75" customHeight="1">
      <c r="E2026" s="1" t="str">
        <f t="shared" si="2"/>
        <v/>
      </c>
    </row>
    <row r="2027" ht="15.75" customHeight="1">
      <c r="E2027" s="1" t="str">
        <f t="shared" si="2"/>
        <v/>
      </c>
    </row>
    <row r="2028" ht="15.75" customHeight="1">
      <c r="E2028" s="1" t="str">
        <f t="shared" si="2"/>
        <v/>
      </c>
    </row>
    <row r="2029" ht="15.75" customHeight="1">
      <c r="E2029" s="1" t="str">
        <f t="shared" si="2"/>
        <v/>
      </c>
    </row>
    <row r="2030" ht="15.75" customHeight="1">
      <c r="E2030" s="1" t="str">
        <f t="shared" si="2"/>
        <v/>
      </c>
    </row>
    <row r="2031" ht="15.75" customHeight="1">
      <c r="E2031" s="1" t="str">
        <f t="shared" si="2"/>
        <v/>
      </c>
    </row>
    <row r="2032" ht="15.75" customHeight="1">
      <c r="E2032" s="1" t="str">
        <f t="shared" si="2"/>
        <v/>
      </c>
    </row>
    <row r="2033" ht="15.75" customHeight="1">
      <c r="E2033" s="1" t="str">
        <f t="shared" si="2"/>
        <v/>
      </c>
    </row>
    <row r="2034" ht="15.75" customHeight="1">
      <c r="E2034" s="1" t="str">
        <f t="shared" si="2"/>
        <v/>
      </c>
    </row>
    <row r="2035" ht="15.75" customHeight="1">
      <c r="E2035" s="1" t="str">
        <f t="shared" si="2"/>
        <v/>
      </c>
    </row>
    <row r="2036" ht="15.75" customHeight="1">
      <c r="E2036" s="1" t="str">
        <f t="shared" si="2"/>
        <v/>
      </c>
    </row>
    <row r="2037" ht="15.75" customHeight="1">
      <c r="E2037" s="1" t="str">
        <f t="shared" si="2"/>
        <v/>
      </c>
    </row>
    <row r="2038" ht="15.75" customHeight="1">
      <c r="E2038" s="1" t="str">
        <f t="shared" si="2"/>
        <v/>
      </c>
    </row>
    <row r="2039" ht="15.75" customHeight="1">
      <c r="E2039" s="1" t="str">
        <f t="shared" si="2"/>
        <v/>
      </c>
    </row>
    <row r="2040" ht="15.75" customHeight="1">
      <c r="E2040" s="1" t="str">
        <f t="shared" si="2"/>
        <v/>
      </c>
    </row>
    <row r="2041" ht="15.75" customHeight="1">
      <c r="E2041" s="1" t="str">
        <f t="shared" si="2"/>
        <v/>
      </c>
    </row>
    <row r="2042" ht="15.75" customHeight="1">
      <c r="E2042" s="1" t="str">
        <f t="shared" si="2"/>
        <v/>
      </c>
    </row>
    <row r="2043" ht="15.75" customHeight="1">
      <c r="E2043" s="1" t="str">
        <f t="shared" si="2"/>
        <v/>
      </c>
    </row>
    <row r="2044" ht="15.75" customHeight="1">
      <c r="E2044" s="1" t="str">
        <f t="shared" si="2"/>
        <v/>
      </c>
    </row>
    <row r="2045" ht="15.75" customHeight="1">
      <c r="E2045" s="1" t="str">
        <f t="shared" si="2"/>
        <v/>
      </c>
    </row>
    <row r="2046" ht="15.75" customHeight="1">
      <c r="E2046" s="1" t="str">
        <f t="shared" si="2"/>
        <v/>
      </c>
    </row>
    <row r="2047" ht="15.75" customHeight="1">
      <c r="E2047" s="1" t="str">
        <f t="shared" si="2"/>
        <v/>
      </c>
    </row>
    <row r="2048" ht="15.75" customHeight="1">
      <c r="E2048" s="1" t="str">
        <f t="shared" si="2"/>
        <v/>
      </c>
    </row>
    <row r="2049" ht="15.75" customHeight="1">
      <c r="E2049" s="1" t="str">
        <f t="shared" si="2"/>
        <v/>
      </c>
    </row>
    <row r="2050" ht="15.75" customHeight="1">
      <c r="E2050" s="1" t="str">
        <f t="shared" si="2"/>
        <v/>
      </c>
    </row>
    <row r="2051" ht="15.75" customHeight="1">
      <c r="E2051" s="1" t="str">
        <f t="shared" si="2"/>
        <v/>
      </c>
    </row>
    <row r="2052" ht="15.75" customHeight="1">
      <c r="E2052" s="1" t="str">
        <f t="shared" si="2"/>
        <v/>
      </c>
    </row>
    <row r="2053" ht="15.75" customHeight="1">
      <c r="E2053" s="1" t="str">
        <f t="shared" si="2"/>
        <v/>
      </c>
    </row>
    <row r="2054" ht="15.75" customHeight="1">
      <c r="E2054" s="1" t="str">
        <f t="shared" si="2"/>
        <v/>
      </c>
    </row>
    <row r="2055" ht="15.75" customHeight="1">
      <c r="E2055" s="1" t="str">
        <f t="shared" si="2"/>
        <v/>
      </c>
    </row>
    <row r="2056" ht="15.75" customHeight="1">
      <c r="E2056" s="1" t="str">
        <f t="shared" si="2"/>
        <v/>
      </c>
    </row>
    <row r="2057" ht="15.75" customHeight="1">
      <c r="E2057" s="1" t="str">
        <f t="shared" si="2"/>
        <v/>
      </c>
    </row>
    <row r="2058" ht="15.75" customHeight="1">
      <c r="E2058" s="1" t="str">
        <f t="shared" si="2"/>
        <v/>
      </c>
    </row>
    <row r="2059" ht="15.75" customHeight="1">
      <c r="E2059" s="1" t="str">
        <f t="shared" si="2"/>
        <v/>
      </c>
    </row>
    <row r="2060" ht="15.75" customHeight="1">
      <c r="E2060" s="1" t="str">
        <f t="shared" si="2"/>
        <v/>
      </c>
    </row>
    <row r="2061" ht="15.75" customHeight="1">
      <c r="E2061" s="1" t="str">
        <f t="shared" si="2"/>
        <v/>
      </c>
    </row>
    <row r="2062" ht="15.75" customHeight="1">
      <c r="E2062" s="1" t="str">
        <f t="shared" si="2"/>
        <v/>
      </c>
    </row>
    <row r="2063" ht="15.75" customHeight="1">
      <c r="E2063" s="1" t="str">
        <f t="shared" si="2"/>
        <v/>
      </c>
    </row>
    <row r="2064" ht="15.75" customHeight="1">
      <c r="E2064" s="1" t="str">
        <f t="shared" si="2"/>
        <v/>
      </c>
    </row>
    <row r="2065" ht="15.75" customHeight="1">
      <c r="E2065" s="1" t="str">
        <f t="shared" si="2"/>
        <v/>
      </c>
    </row>
    <row r="2066" ht="15.75" customHeight="1">
      <c r="E2066" s="1" t="str">
        <f t="shared" si="2"/>
        <v/>
      </c>
    </row>
    <row r="2067" ht="15.75" customHeight="1">
      <c r="E2067" s="1" t="str">
        <f t="shared" si="2"/>
        <v/>
      </c>
    </row>
    <row r="2068" ht="15.75" customHeight="1">
      <c r="E2068" s="1" t="str">
        <f t="shared" si="2"/>
        <v/>
      </c>
    </row>
    <row r="2069" ht="15.75" customHeight="1">
      <c r="E2069" s="1" t="str">
        <f t="shared" si="2"/>
        <v/>
      </c>
    </row>
    <row r="2070" ht="15.75" customHeight="1">
      <c r="E2070" s="1" t="str">
        <f t="shared" si="2"/>
        <v/>
      </c>
    </row>
    <row r="2071" ht="15.75" customHeight="1">
      <c r="E2071" s="1" t="str">
        <f t="shared" si="2"/>
        <v/>
      </c>
    </row>
    <row r="2072" ht="15.75" customHeight="1">
      <c r="E2072" s="1" t="str">
        <f t="shared" si="2"/>
        <v/>
      </c>
    </row>
    <row r="2073" ht="15.75" customHeight="1">
      <c r="E2073" s="1" t="str">
        <f t="shared" si="2"/>
        <v/>
      </c>
    </row>
    <row r="2074" ht="15.75" customHeight="1">
      <c r="E2074" s="1" t="str">
        <f t="shared" si="2"/>
        <v/>
      </c>
    </row>
    <row r="2075" ht="15.75" customHeight="1">
      <c r="E2075" s="1" t="str">
        <f t="shared" si="2"/>
        <v/>
      </c>
    </row>
    <row r="2076" ht="15.75" customHeight="1">
      <c r="E2076" s="1" t="str">
        <f t="shared" si="2"/>
        <v/>
      </c>
    </row>
    <row r="2077" ht="15.75" customHeight="1">
      <c r="E2077" s="1" t="str">
        <f t="shared" si="2"/>
        <v/>
      </c>
    </row>
    <row r="2078" ht="15.75" customHeight="1">
      <c r="E2078" s="1" t="str">
        <f t="shared" si="2"/>
        <v/>
      </c>
    </row>
    <row r="2079" ht="15.75" customHeight="1">
      <c r="E2079" s="1" t="str">
        <f t="shared" si="2"/>
        <v/>
      </c>
    </row>
    <row r="2080" ht="15.75" customHeight="1">
      <c r="E2080" s="1" t="str">
        <f t="shared" si="2"/>
        <v/>
      </c>
    </row>
    <row r="2081" ht="15.75" customHeight="1">
      <c r="E2081" s="1" t="str">
        <f t="shared" si="2"/>
        <v/>
      </c>
    </row>
    <row r="2082" ht="15.75" customHeight="1">
      <c r="E2082" s="1" t="str">
        <f t="shared" si="2"/>
        <v/>
      </c>
    </row>
    <row r="2083" ht="15.75" customHeight="1">
      <c r="E2083" s="1" t="str">
        <f t="shared" si="2"/>
        <v/>
      </c>
    </row>
    <row r="2084" ht="15.75" customHeight="1">
      <c r="E2084" s="1" t="str">
        <f t="shared" si="2"/>
        <v/>
      </c>
    </row>
    <row r="2085" ht="15.75" customHeight="1">
      <c r="E2085" s="1" t="str">
        <f t="shared" si="2"/>
        <v/>
      </c>
    </row>
    <row r="2086" ht="15.75" customHeight="1">
      <c r="E2086" s="1" t="str">
        <f t="shared" si="2"/>
        <v/>
      </c>
    </row>
    <row r="2087" ht="15.75" customHeight="1">
      <c r="E2087" s="1" t="str">
        <f t="shared" si="2"/>
        <v/>
      </c>
    </row>
    <row r="2088" ht="15.75" customHeight="1">
      <c r="E2088" s="1" t="str">
        <f t="shared" si="2"/>
        <v/>
      </c>
    </row>
    <row r="2089" ht="15.75" customHeight="1">
      <c r="E2089" s="1" t="str">
        <f t="shared" si="2"/>
        <v/>
      </c>
    </row>
    <row r="2090" ht="15.75" customHeight="1">
      <c r="E2090" s="1" t="str">
        <f t="shared" si="2"/>
        <v/>
      </c>
    </row>
    <row r="2091" ht="15.75" customHeight="1">
      <c r="E2091" s="1" t="str">
        <f t="shared" si="2"/>
        <v/>
      </c>
    </row>
    <row r="2092" ht="15.75" customHeight="1">
      <c r="E2092" s="1" t="str">
        <f t="shared" si="2"/>
        <v/>
      </c>
    </row>
    <row r="2093" ht="15.75" customHeight="1">
      <c r="E2093" s="1" t="str">
        <f t="shared" si="2"/>
        <v/>
      </c>
    </row>
    <row r="2094" ht="15.75" customHeight="1">
      <c r="E2094" s="1" t="str">
        <f t="shared" si="2"/>
        <v/>
      </c>
    </row>
    <row r="2095" ht="15.75" customHeight="1">
      <c r="E2095" s="1" t="str">
        <f t="shared" si="2"/>
        <v/>
      </c>
    </row>
    <row r="2096" ht="15.75" customHeight="1">
      <c r="E2096" s="1" t="str">
        <f t="shared" si="2"/>
        <v/>
      </c>
    </row>
    <row r="2097" ht="15.75" customHeight="1">
      <c r="E2097" s="1" t="str">
        <f t="shared" si="2"/>
        <v/>
      </c>
    </row>
    <row r="2098" ht="15.75" customHeight="1">
      <c r="E2098" s="1" t="str">
        <f t="shared" si="2"/>
        <v/>
      </c>
    </row>
    <row r="2099" ht="15.75" customHeight="1">
      <c r="E2099" s="1" t="str">
        <f t="shared" si="2"/>
        <v/>
      </c>
    </row>
    <row r="2100" ht="15.75" customHeight="1">
      <c r="E2100" s="1" t="str">
        <f t="shared" si="2"/>
        <v/>
      </c>
    </row>
    <row r="2101" ht="15.75" customHeight="1">
      <c r="E2101" s="1" t="str">
        <f t="shared" si="2"/>
        <v/>
      </c>
    </row>
    <row r="2102" ht="15.75" customHeight="1">
      <c r="E2102" s="1" t="str">
        <f t="shared" si="2"/>
        <v/>
      </c>
    </row>
    <row r="2103" ht="15.75" customHeight="1">
      <c r="E2103" s="1" t="str">
        <f t="shared" si="2"/>
        <v/>
      </c>
    </row>
    <row r="2104" ht="15.75" customHeight="1">
      <c r="E2104" s="1" t="str">
        <f t="shared" si="2"/>
        <v/>
      </c>
    </row>
    <row r="2105" ht="15.75" customHeight="1">
      <c r="E2105" s="1" t="str">
        <f t="shared" si="2"/>
        <v/>
      </c>
    </row>
    <row r="2106" ht="15.75" customHeight="1">
      <c r="E2106" s="1" t="str">
        <f t="shared" si="2"/>
        <v/>
      </c>
    </row>
    <row r="2107" ht="15.75" customHeight="1">
      <c r="E2107" s="1" t="str">
        <f t="shared" si="2"/>
        <v/>
      </c>
    </row>
    <row r="2108" ht="15.75" customHeight="1">
      <c r="E2108" s="1" t="str">
        <f t="shared" si="2"/>
        <v/>
      </c>
    </row>
    <row r="2109" ht="15.75" customHeight="1">
      <c r="E2109" s="1" t="str">
        <f t="shared" si="2"/>
        <v/>
      </c>
    </row>
    <row r="2110" ht="15.75" customHeight="1">
      <c r="E2110" s="1" t="str">
        <f t="shared" si="2"/>
        <v/>
      </c>
    </row>
    <row r="2111" ht="15.75" customHeight="1">
      <c r="E2111" s="1" t="str">
        <f t="shared" si="2"/>
        <v/>
      </c>
    </row>
    <row r="2112" ht="15.75" customHeight="1">
      <c r="E2112" s="1" t="str">
        <f t="shared" si="2"/>
        <v/>
      </c>
    </row>
    <row r="2113" ht="15.75" customHeight="1">
      <c r="E2113" s="1" t="str">
        <f t="shared" si="2"/>
        <v/>
      </c>
    </row>
    <row r="2114" ht="15.75" customHeight="1">
      <c r="E2114" s="1" t="str">
        <f t="shared" si="2"/>
        <v/>
      </c>
    </row>
    <row r="2115" ht="15.75" customHeight="1">
      <c r="E2115" s="1" t="str">
        <f t="shared" si="2"/>
        <v/>
      </c>
    </row>
    <row r="2116" ht="15.75" customHeight="1">
      <c r="E2116" s="1" t="str">
        <f t="shared" si="2"/>
        <v/>
      </c>
    </row>
    <row r="2117" ht="15.75" customHeight="1">
      <c r="E2117" s="1" t="str">
        <f t="shared" si="2"/>
        <v/>
      </c>
    </row>
    <row r="2118" ht="15.75" customHeight="1">
      <c r="E2118" s="1" t="str">
        <f t="shared" si="2"/>
        <v/>
      </c>
    </row>
    <row r="2119" ht="15.75" customHeight="1">
      <c r="E2119" s="1" t="str">
        <f t="shared" si="2"/>
        <v/>
      </c>
    </row>
    <row r="2120" ht="15.75" customHeight="1">
      <c r="E2120" s="1" t="str">
        <f t="shared" si="2"/>
        <v/>
      </c>
    </row>
    <row r="2121" ht="15.75" customHeight="1">
      <c r="E2121" s="1" t="str">
        <f t="shared" si="2"/>
        <v/>
      </c>
    </row>
    <row r="2122" ht="15.75" customHeight="1">
      <c r="E2122" s="1" t="str">
        <f t="shared" si="2"/>
        <v/>
      </c>
    </row>
    <row r="2123" ht="15.75" customHeight="1">
      <c r="E2123" s="1" t="str">
        <f t="shared" si="2"/>
        <v/>
      </c>
    </row>
    <row r="2124" ht="15.75" customHeight="1">
      <c r="E2124" s="1" t="str">
        <f t="shared" si="2"/>
        <v/>
      </c>
    </row>
    <row r="2125" ht="15.75" customHeight="1">
      <c r="E2125" s="1" t="str">
        <f t="shared" si="2"/>
        <v/>
      </c>
    </row>
    <row r="2126" ht="15.75" customHeight="1">
      <c r="E2126" s="1" t="str">
        <f t="shared" si="2"/>
        <v/>
      </c>
    </row>
    <row r="2127" ht="15.75" customHeight="1">
      <c r="E2127" s="1" t="str">
        <f t="shared" si="2"/>
        <v/>
      </c>
    </row>
    <row r="2128" ht="15.75" customHeight="1">
      <c r="E2128" s="1" t="str">
        <f t="shared" si="2"/>
        <v/>
      </c>
    </row>
    <row r="2129" ht="15.75" customHeight="1">
      <c r="E2129" s="1" t="str">
        <f t="shared" si="2"/>
        <v/>
      </c>
    </row>
    <row r="2130" ht="15.75" customHeight="1">
      <c r="E2130" s="1" t="str">
        <f t="shared" si="2"/>
        <v/>
      </c>
    </row>
    <row r="2131" ht="15.75" customHeight="1">
      <c r="E2131" s="1" t="str">
        <f t="shared" si="2"/>
        <v/>
      </c>
    </row>
    <row r="2132" ht="15.75" customHeight="1">
      <c r="E2132" s="1" t="str">
        <f t="shared" si="2"/>
        <v/>
      </c>
    </row>
    <row r="2133" ht="15.75" customHeight="1">
      <c r="E2133" s="1" t="str">
        <f t="shared" si="2"/>
        <v/>
      </c>
    </row>
    <row r="2134" ht="15.75" customHeight="1">
      <c r="E2134" s="1" t="str">
        <f t="shared" si="2"/>
        <v/>
      </c>
    </row>
    <row r="2135" ht="15.75" customHeight="1">
      <c r="E2135" s="1" t="str">
        <f t="shared" si="2"/>
        <v/>
      </c>
    </row>
    <row r="2136" ht="15.75" customHeight="1">
      <c r="E2136" s="1" t="str">
        <f t="shared" si="2"/>
        <v/>
      </c>
    </row>
    <row r="2137" ht="15.75" customHeight="1">
      <c r="E2137" s="1" t="str">
        <f t="shared" si="2"/>
        <v/>
      </c>
    </row>
    <row r="2138" ht="15.75" customHeight="1">
      <c r="E2138" s="1" t="str">
        <f t="shared" si="2"/>
        <v/>
      </c>
    </row>
    <row r="2139" ht="15.75" customHeight="1">
      <c r="E2139" s="1" t="str">
        <f t="shared" si="2"/>
        <v/>
      </c>
    </row>
    <row r="2140" ht="15.75" customHeight="1">
      <c r="E2140" s="1" t="str">
        <f t="shared" si="2"/>
        <v/>
      </c>
    </row>
    <row r="2141" ht="15.75" customHeight="1">
      <c r="E2141" s="1" t="str">
        <f t="shared" si="2"/>
        <v/>
      </c>
    </row>
    <row r="2142" ht="15.75" customHeight="1">
      <c r="E2142" s="1" t="str">
        <f t="shared" si="2"/>
        <v/>
      </c>
    </row>
    <row r="2143" ht="15.75" customHeight="1">
      <c r="E2143" s="1" t="str">
        <f t="shared" si="2"/>
        <v/>
      </c>
    </row>
    <row r="2144" ht="15.75" customHeight="1">
      <c r="E2144" s="1" t="str">
        <f t="shared" si="2"/>
        <v/>
      </c>
    </row>
    <row r="2145" ht="15.75" customHeight="1">
      <c r="E2145" s="1" t="str">
        <f t="shared" si="2"/>
        <v/>
      </c>
    </row>
    <row r="2146" ht="15.75" customHeight="1">
      <c r="E2146" s="1" t="str">
        <f t="shared" si="2"/>
        <v/>
      </c>
    </row>
    <row r="2147" ht="15.75" customHeight="1">
      <c r="E2147" s="1" t="str">
        <f t="shared" si="2"/>
        <v/>
      </c>
    </row>
    <row r="2148" ht="15.75" customHeight="1">
      <c r="E2148" s="1" t="str">
        <f t="shared" si="2"/>
        <v/>
      </c>
    </row>
    <row r="2149" ht="15.75" customHeight="1">
      <c r="E2149" s="1" t="str">
        <f t="shared" si="2"/>
        <v/>
      </c>
    </row>
    <row r="2150" ht="15.75" customHeight="1">
      <c r="E2150" s="1" t="str">
        <f t="shared" si="2"/>
        <v/>
      </c>
    </row>
    <row r="2151" ht="15.75" customHeight="1">
      <c r="E2151" s="1" t="str">
        <f t="shared" si="2"/>
        <v/>
      </c>
    </row>
    <row r="2152" ht="15.75" customHeight="1">
      <c r="E2152" s="1" t="str">
        <f t="shared" si="2"/>
        <v/>
      </c>
    </row>
    <row r="2153" ht="15.75" customHeight="1">
      <c r="E2153" s="1" t="str">
        <f t="shared" si="2"/>
        <v/>
      </c>
    </row>
    <row r="2154" ht="15.75" customHeight="1">
      <c r="E2154" s="1" t="str">
        <f t="shared" si="2"/>
        <v/>
      </c>
    </row>
    <row r="2155" ht="15.75" customHeight="1">
      <c r="E2155" s="1" t="str">
        <f t="shared" si="2"/>
        <v/>
      </c>
    </row>
    <row r="2156" ht="15.75" customHeight="1">
      <c r="E2156" s="1" t="str">
        <f t="shared" si="2"/>
        <v/>
      </c>
    </row>
    <row r="2157" ht="15.75" customHeight="1">
      <c r="E2157" s="1" t="str">
        <f t="shared" si="2"/>
        <v/>
      </c>
    </row>
    <row r="2158" ht="15.75" customHeight="1">
      <c r="E2158" s="1" t="str">
        <f t="shared" si="2"/>
        <v/>
      </c>
    </row>
    <row r="2159" ht="15.75" customHeight="1">
      <c r="E2159" s="1" t="str">
        <f t="shared" si="2"/>
        <v/>
      </c>
    </row>
    <row r="2160" ht="15.75" customHeight="1">
      <c r="E2160" s="1" t="str">
        <f t="shared" si="2"/>
        <v/>
      </c>
    </row>
    <row r="2161" ht="15.75" customHeight="1">
      <c r="E2161" s="1" t="str">
        <f t="shared" si="2"/>
        <v/>
      </c>
    </row>
    <row r="2162" ht="15.75" customHeight="1">
      <c r="E2162" s="1" t="str">
        <f t="shared" si="2"/>
        <v/>
      </c>
    </row>
    <row r="2163" ht="15.75" customHeight="1">
      <c r="E2163" s="1" t="str">
        <f t="shared" si="2"/>
        <v/>
      </c>
    </row>
    <row r="2164" ht="15.75" customHeight="1">
      <c r="E2164" s="1" t="str">
        <f t="shared" si="2"/>
        <v/>
      </c>
    </row>
    <row r="2165" ht="15.75" customHeight="1">
      <c r="E2165" s="1" t="str">
        <f t="shared" si="2"/>
        <v/>
      </c>
    </row>
    <row r="2166" ht="15.75" customHeight="1">
      <c r="E2166" s="1" t="str">
        <f t="shared" si="2"/>
        <v/>
      </c>
    </row>
    <row r="2167" ht="15.75" customHeight="1">
      <c r="E2167" s="1" t="str">
        <f t="shared" si="2"/>
        <v/>
      </c>
    </row>
    <row r="2168" ht="15.75" customHeight="1">
      <c r="E2168" s="1" t="str">
        <f t="shared" si="2"/>
        <v/>
      </c>
    </row>
    <row r="2169" ht="15.75" customHeight="1">
      <c r="E2169" s="1" t="str">
        <f t="shared" si="2"/>
        <v/>
      </c>
    </row>
    <row r="2170" ht="15.75" customHeight="1">
      <c r="E2170" s="1" t="str">
        <f t="shared" si="2"/>
        <v/>
      </c>
    </row>
    <row r="2171" ht="15.75" customHeight="1">
      <c r="E2171" s="1" t="str">
        <f t="shared" si="2"/>
        <v/>
      </c>
    </row>
    <row r="2172" ht="15.75" customHeight="1">
      <c r="E2172" s="1" t="str">
        <f t="shared" si="2"/>
        <v/>
      </c>
    </row>
    <row r="2173" ht="15.75" customHeight="1">
      <c r="E2173" s="1" t="str">
        <f t="shared" si="2"/>
        <v/>
      </c>
    </row>
    <row r="2174" ht="15.75" customHeight="1">
      <c r="E2174" s="1" t="str">
        <f t="shared" si="2"/>
        <v/>
      </c>
    </row>
    <row r="2175" ht="15.75" customHeight="1">
      <c r="E2175" s="1" t="str">
        <f t="shared" si="2"/>
        <v/>
      </c>
    </row>
    <row r="2176" ht="15.75" customHeight="1">
      <c r="E2176" s="1" t="str">
        <f t="shared" si="2"/>
        <v/>
      </c>
    </row>
    <row r="2177" ht="15.75" customHeight="1">
      <c r="E2177" s="1" t="str">
        <f t="shared" si="2"/>
        <v/>
      </c>
    </row>
    <row r="2178" ht="15.75" customHeight="1">
      <c r="E2178" s="1" t="str">
        <f t="shared" si="2"/>
        <v/>
      </c>
    </row>
    <row r="2179" ht="15.75" customHeight="1">
      <c r="E2179" s="1" t="str">
        <f t="shared" si="2"/>
        <v/>
      </c>
    </row>
    <row r="2180" ht="15.75" customHeight="1">
      <c r="E2180" s="1" t="str">
        <f t="shared" si="2"/>
        <v/>
      </c>
    </row>
    <row r="2181" ht="15.75" customHeight="1">
      <c r="E2181" s="1" t="str">
        <f t="shared" si="2"/>
        <v/>
      </c>
    </row>
    <row r="2182" ht="15.75" customHeight="1">
      <c r="E2182" s="1" t="str">
        <f t="shared" si="2"/>
        <v/>
      </c>
    </row>
    <row r="2183" ht="15.75" customHeight="1">
      <c r="E2183" s="1" t="str">
        <f t="shared" si="2"/>
        <v/>
      </c>
    </row>
    <row r="2184" ht="15.75" customHeight="1">
      <c r="E2184" s="1" t="str">
        <f t="shared" si="2"/>
        <v/>
      </c>
    </row>
    <row r="2185" ht="15.75" customHeight="1">
      <c r="E2185" s="1" t="str">
        <f t="shared" si="2"/>
        <v/>
      </c>
    </row>
    <row r="2186" ht="15.75" customHeight="1">
      <c r="E2186" s="1" t="str">
        <f t="shared" si="2"/>
        <v/>
      </c>
    </row>
    <row r="2187" ht="15.75" customHeight="1">
      <c r="E2187" s="1" t="str">
        <f t="shared" si="2"/>
        <v/>
      </c>
    </row>
    <row r="2188" ht="15.75" customHeight="1">
      <c r="E2188" s="1" t="str">
        <f t="shared" si="2"/>
        <v/>
      </c>
    </row>
    <row r="2189" ht="15.75" customHeight="1">
      <c r="E2189" s="1" t="str">
        <f t="shared" si="2"/>
        <v/>
      </c>
    </row>
    <row r="2190" ht="15.75" customHeight="1">
      <c r="E2190" s="1" t="str">
        <f t="shared" si="2"/>
        <v/>
      </c>
    </row>
    <row r="2191" ht="15.75" customHeight="1">
      <c r="E2191" s="1" t="str">
        <f t="shared" si="2"/>
        <v/>
      </c>
    </row>
    <row r="2192" ht="15.75" customHeight="1">
      <c r="E2192" s="1" t="str">
        <f t="shared" si="2"/>
        <v/>
      </c>
    </row>
    <row r="2193" ht="15.75" customHeight="1">
      <c r="E2193" s="1" t="str">
        <f t="shared" si="2"/>
        <v/>
      </c>
    </row>
    <row r="2194" ht="15.75" customHeight="1">
      <c r="E2194" s="1" t="str">
        <f t="shared" si="2"/>
        <v/>
      </c>
    </row>
    <row r="2195" ht="15.75" customHeight="1">
      <c r="E2195" s="1" t="str">
        <f t="shared" si="2"/>
        <v/>
      </c>
    </row>
    <row r="2196" ht="15.75" customHeight="1">
      <c r="E2196" s="1" t="str">
        <f t="shared" si="2"/>
        <v/>
      </c>
    </row>
    <row r="2197" ht="15.75" customHeight="1">
      <c r="E2197" s="1" t="str">
        <f t="shared" si="2"/>
        <v/>
      </c>
    </row>
    <row r="2198" ht="15.75" customHeight="1">
      <c r="E2198" s="1" t="str">
        <f t="shared" si="2"/>
        <v/>
      </c>
    </row>
    <row r="2199" ht="15.75" customHeight="1">
      <c r="E2199" s="1" t="str">
        <f t="shared" si="2"/>
        <v/>
      </c>
    </row>
    <row r="2200" ht="15.75" customHeight="1">
      <c r="E2200" s="1" t="str">
        <f t="shared" si="2"/>
        <v/>
      </c>
    </row>
    <row r="2201" ht="15.75" customHeight="1">
      <c r="E2201" s="1" t="str">
        <f t="shared" si="2"/>
        <v/>
      </c>
    </row>
    <row r="2202" ht="15.75" customHeight="1">
      <c r="E2202" s="1" t="str">
        <f t="shared" si="2"/>
        <v/>
      </c>
    </row>
    <row r="2203" ht="15.75" customHeight="1">
      <c r="E2203" s="1" t="str">
        <f t="shared" si="2"/>
        <v/>
      </c>
    </row>
    <row r="2204" ht="15.75" customHeight="1">
      <c r="E2204" s="1" t="str">
        <f t="shared" si="2"/>
        <v/>
      </c>
    </row>
    <row r="2205" ht="15.75" customHeight="1">
      <c r="E2205" s="1" t="str">
        <f t="shared" si="2"/>
        <v/>
      </c>
    </row>
    <row r="2206" ht="15.75" customHeight="1">
      <c r="E2206" s="1" t="str">
        <f t="shared" si="2"/>
        <v/>
      </c>
    </row>
    <row r="2207" ht="15.75" customHeight="1">
      <c r="E2207" s="1" t="str">
        <f t="shared" si="2"/>
        <v/>
      </c>
    </row>
    <row r="2208" ht="15.75" customHeight="1">
      <c r="E2208" s="1" t="str">
        <f t="shared" si="2"/>
        <v/>
      </c>
    </row>
    <row r="2209" ht="15.75" customHeight="1">
      <c r="E2209" s="1" t="str">
        <f t="shared" si="2"/>
        <v/>
      </c>
    </row>
    <row r="2210" ht="15.75" customHeight="1">
      <c r="E2210" s="1" t="str">
        <f t="shared" si="2"/>
        <v/>
      </c>
    </row>
    <row r="2211" ht="15.75" customHeight="1">
      <c r="E2211" s="1" t="str">
        <f t="shared" si="2"/>
        <v/>
      </c>
    </row>
    <row r="2212" ht="15.75" customHeight="1">
      <c r="E2212" s="1" t="str">
        <f t="shared" si="2"/>
        <v/>
      </c>
    </row>
    <row r="2213" ht="15.75" customHeight="1">
      <c r="E2213" s="1" t="str">
        <f t="shared" si="2"/>
        <v/>
      </c>
    </row>
    <row r="2214" ht="15.75" customHeight="1">
      <c r="E2214" s="1" t="str">
        <f t="shared" si="2"/>
        <v/>
      </c>
    </row>
    <row r="2215" ht="15.75" customHeight="1">
      <c r="E2215" s="1" t="str">
        <f t="shared" si="2"/>
        <v/>
      </c>
    </row>
    <row r="2216" ht="15.75" customHeight="1">
      <c r="E2216" s="1" t="str">
        <f t="shared" si="2"/>
        <v/>
      </c>
    </row>
    <row r="2217" ht="15.75" customHeight="1">
      <c r="E2217" s="1" t="str">
        <f t="shared" si="2"/>
        <v/>
      </c>
    </row>
    <row r="2218" ht="15.75" customHeight="1">
      <c r="E2218" s="1" t="str">
        <f t="shared" si="2"/>
        <v/>
      </c>
    </row>
    <row r="2219" ht="15.75" customHeight="1">
      <c r="E2219" s="1" t="str">
        <f t="shared" si="2"/>
        <v/>
      </c>
    </row>
    <row r="2220" ht="15.75" customHeight="1">
      <c r="E2220" s="1" t="str">
        <f t="shared" si="2"/>
        <v/>
      </c>
    </row>
    <row r="2221" ht="15.75" customHeight="1">
      <c r="E2221" s="1" t="str">
        <f t="shared" si="2"/>
        <v/>
      </c>
    </row>
    <row r="2222" ht="15.75" customHeight="1">
      <c r="E2222" s="1" t="str">
        <f t="shared" si="2"/>
        <v/>
      </c>
    </row>
    <row r="2223" ht="15.75" customHeight="1">
      <c r="E2223" s="1" t="str">
        <f t="shared" si="2"/>
        <v/>
      </c>
    </row>
    <row r="2224" ht="15.75" customHeight="1">
      <c r="E2224" s="1" t="str">
        <f t="shared" si="2"/>
        <v/>
      </c>
    </row>
    <row r="2225" ht="15.75" customHeight="1">
      <c r="E2225" s="1" t="str">
        <f t="shared" si="2"/>
        <v/>
      </c>
    </row>
    <row r="2226" ht="15.75" customHeight="1">
      <c r="E2226" s="1" t="str">
        <f t="shared" si="2"/>
        <v/>
      </c>
    </row>
    <row r="2227" ht="15.75" customHeight="1">
      <c r="E2227" s="1" t="str">
        <f t="shared" si="2"/>
        <v/>
      </c>
    </row>
    <row r="2228" ht="15.75" customHeight="1">
      <c r="E2228" s="1" t="str">
        <f t="shared" si="2"/>
        <v/>
      </c>
    </row>
    <row r="2229" ht="15.75" customHeight="1">
      <c r="E2229" s="1" t="str">
        <f t="shared" si="2"/>
        <v/>
      </c>
    </row>
    <row r="2230" ht="15.75" customHeight="1">
      <c r="E2230" s="1" t="str">
        <f t="shared" si="2"/>
        <v/>
      </c>
    </row>
    <row r="2231" ht="15.75" customHeight="1">
      <c r="E2231" s="1" t="str">
        <f t="shared" si="2"/>
        <v/>
      </c>
    </row>
    <row r="2232" ht="15.75" customHeight="1">
      <c r="E2232" s="1" t="str">
        <f t="shared" si="2"/>
        <v/>
      </c>
    </row>
    <row r="2233" ht="15.75" customHeight="1">
      <c r="E2233" s="1" t="str">
        <f t="shared" si="2"/>
        <v/>
      </c>
    </row>
    <row r="2234" ht="15.75" customHeight="1">
      <c r="E2234" s="1" t="str">
        <f t="shared" si="2"/>
        <v/>
      </c>
    </row>
    <row r="2235" ht="15.75" customHeight="1">
      <c r="E2235" s="1" t="str">
        <f t="shared" si="2"/>
        <v/>
      </c>
    </row>
    <row r="2236" ht="15.75" customHeight="1">
      <c r="E2236" s="1" t="str">
        <f t="shared" si="2"/>
        <v/>
      </c>
    </row>
    <row r="2237" ht="15.75" customHeight="1">
      <c r="E2237" s="1" t="str">
        <f t="shared" si="2"/>
        <v/>
      </c>
    </row>
    <row r="2238" ht="15.75" customHeight="1">
      <c r="E2238" s="1" t="str">
        <f t="shared" si="2"/>
        <v/>
      </c>
    </row>
    <row r="2239" ht="15.75" customHeight="1">
      <c r="E2239" s="1" t="str">
        <f t="shared" si="2"/>
        <v/>
      </c>
    </row>
    <row r="2240" ht="15.75" customHeight="1">
      <c r="E2240" s="1" t="str">
        <f t="shared" si="2"/>
        <v/>
      </c>
    </row>
    <row r="2241" ht="15.75" customHeight="1">
      <c r="E2241" s="1" t="str">
        <f t="shared" si="2"/>
        <v/>
      </c>
    </row>
    <row r="2242" ht="15.75" customHeight="1">
      <c r="E2242" s="1" t="str">
        <f t="shared" si="2"/>
        <v/>
      </c>
    </row>
    <row r="2243" ht="15.75" customHeight="1">
      <c r="E2243" s="1" t="str">
        <f t="shared" si="2"/>
        <v/>
      </c>
    </row>
    <row r="2244" ht="15.75" customHeight="1">
      <c r="E2244" s="1" t="str">
        <f t="shared" si="2"/>
        <v/>
      </c>
    </row>
    <row r="2245" ht="15.75" customHeight="1">
      <c r="E2245" s="1" t="str">
        <f t="shared" si="2"/>
        <v/>
      </c>
    </row>
    <row r="2246" ht="15.75" customHeight="1">
      <c r="E2246" s="1" t="str">
        <f t="shared" si="2"/>
        <v/>
      </c>
    </row>
    <row r="2247" ht="15.75" customHeight="1">
      <c r="E2247" s="1" t="str">
        <f t="shared" si="2"/>
        <v/>
      </c>
    </row>
    <row r="2248" ht="15.75" customHeight="1">
      <c r="E2248" s="1" t="str">
        <f t="shared" si="2"/>
        <v/>
      </c>
    </row>
    <row r="2249" ht="15.75" customHeight="1">
      <c r="E2249" s="1" t="str">
        <f t="shared" si="2"/>
        <v/>
      </c>
    </row>
    <row r="2250" ht="15.75" customHeight="1">
      <c r="E2250" s="1" t="str">
        <f t="shared" si="2"/>
        <v/>
      </c>
    </row>
    <row r="2251" ht="15.75" customHeight="1">
      <c r="E2251" s="1" t="str">
        <f t="shared" si="2"/>
        <v/>
      </c>
    </row>
    <row r="2252" ht="15.75" customHeight="1">
      <c r="E2252" s="1" t="str">
        <f t="shared" si="2"/>
        <v/>
      </c>
    </row>
    <row r="2253" ht="15.75" customHeight="1">
      <c r="E2253" s="1" t="str">
        <f t="shared" si="2"/>
        <v/>
      </c>
    </row>
    <row r="2254" ht="15.75" customHeight="1">
      <c r="E2254" s="1" t="str">
        <f t="shared" si="2"/>
        <v/>
      </c>
    </row>
    <row r="2255" ht="15.75" customHeight="1">
      <c r="E2255" s="1" t="str">
        <f t="shared" si="2"/>
        <v/>
      </c>
    </row>
    <row r="2256" ht="15.75" customHeight="1">
      <c r="E2256" s="1" t="str">
        <f t="shared" si="2"/>
        <v/>
      </c>
    </row>
    <row r="2257" ht="15.75" customHeight="1">
      <c r="E2257" s="1" t="str">
        <f t="shared" si="2"/>
        <v/>
      </c>
    </row>
    <row r="2258" ht="15.75" customHeight="1">
      <c r="E2258" s="1" t="str">
        <f t="shared" si="2"/>
        <v/>
      </c>
    </row>
    <row r="2259" ht="15.75" customHeight="1">
      <c r="E2259" s="1" t="str">
        <f t="shared" si="2"/>
        <v/>
      </c>
    </row>
    <row r="2260" ht="15.75" customHeight="1">
      <c r="E2260" s="1" t="str">
        <f t="shared" si="2"/>
        <v/>
      </c>
    </row>
    <row r="2261" ht="15.75" customHeight="1">
      <c r="E2261" s="1" t="str">
        <f t="shared" si="2"/>
        <v/>
      </c>
    </row>
    <row r="2262" ht="15.75" customHeight="1">
      <c r="E2262" s="1" t="str">
        <f t="shared" si="2"/>
        <v/>
      </c>
    </row>
    <row r="2263" ht="15.75" customHeight="1">
      <c r="E2263" s="1" t="str">
        <f t="shared" si="2"/>
        <v/>
      </c>
    </row>
    <row r="2264" ht="15.75" customHeight="1">
      <c r="E2264" s="1" t="str">
        <f t="shared" si="2"/>
        <v/>
      </c>
    </row>
    <row r="2265" ht="15.75" customHeight="1">
      <c r="E2265" s="1" t="str">
        <f t="shared" si="2"/>
        <v/>
      </c>
    </row>
    <row r="2266" ht="15.75" customHeight="1">
      <c r="E2266" s="1" t="str">
        <f t="shared" si="2"/>
        <v/>
      </c>
    </row>
    <row r="2267" ht="15.75" customHeight="1">
      <c r="E2267" s="1" t="str">
        <f t="shared" si="2"/>
        <v/>
      </c>
    </row>
    <row r="2268" ht="15.75" customHeight="1">
      <c r="E2268" s="1" t="str">
        <f t="shared" si="2"/>
        <v/>
      </c>
    </row>
    <row r="2269" ht="15.75" customHeight="1">
      <c r="E2269" s="1" t="str">
        <f t="shared" si="2"/>
        <v/>
      </c>
    </row>
    <row r="2270" ht="15.75" customHeight="1">
      <c r="E2270" s="1" t="str">
        <f t="shared" si="2"/>
        <v/>
      </c>
    </row>
    <row r="2271" ht="15.75" customHeight="1">
      <c r="E2271" s="1" t="str">
        <f t="shared" si="2"/>
        <v/>
      </c>
    </row>
    <row r="2272" ht="15.75" customHeight="1">
      <c r="E2272" s="1" t="str">
        <f t="shared" si="2"/>
        <v/>
      </c>
    </row>
    <row r="2273" ht="15.75" customHeight="1">
      <c r="E2273" s="1" t="str">
        <f t="shared" si="2"/>
        <v/>
      </c>
    </row>
    <row r="2274" ht="15.75" customHeight="1">
      <c r="E2274" s="1" t="str">
        <f t="shared" si="2"/>
        <v/>
      </c>
    </row>
    <row r="2275" ht="15.75" customHeight="1">
      <c r="E2275" s="1" t="str">
        <f t="shared" si="2"/>
        <v/>
      </c>
    </row>
    <row r="2276" ht="15.75" customHeight="1">
      <c r="E2276" s="1" t="str">
        <f t="shared" si="2"/>
        <v/>
      </c>
    </row>
    <row r="2277" ht="15.75" customHeight="1">
      <c r="E2277" s="1" t="str">
        <f t="shared" si="2"/>
        <v/>
      </c>
    </row>
    <row r="2278" ht="15.75" customHeight="1">
      <c r="E2278" s="1" t="str">
        <f t="shared" si="2"/>
        <v/>
      </c>
    </row>
    <row r="2279" ht="15.75" customHeight="1">
      <c r="E2279" s="1" t="str">
        <f t="shared" si="2"/>
        <v/>
      </c>
    </row>
    <row r="2280" ht="15.75" customHeight="1">
      <c r="E2280" s="1" t="str">
        <f t="shared" si="2"/>
        <v/>
      </c>
    </row>
    <row r="2281" ht="15.75" customHeight="1">
      <c r="E2281" s="1" t="str">
        <f t="shared" si="2"/>
        <v/>
      </c>
    </row>
    <row r="2282" ht="15.75" customHeight="1">
      <c r="E2282" s="1" t="str">
        <f t="shared" si="2"/>
        <v/>
      </c>
    </row>
    <row r="2283" ht="15.75" customHeight="1">
      <c r="E2283" s="1" t="str">
        <f t="shared" si="2"/>
        <v/>
      </c>
    </row>
    <row r="2284" ht="15.75" customHeight="1">
      <c r="E2284" s="1" t="str">
        <f t="shared" si="2"/>
        <v/>
      </c>
    </row>
    <row r="2285" ht="15.75" customHeight="1">
      <c r="E2285" s="1" t="str">
        <f t="shared" si="2"/>
        <v/>
      </c>
    </row>
    <row r="2286" ht="15.75" customHeight="1">
      <c r="E2286" s="1" t="str">
        <f t="shared" si="2"/>
        <v/>
      </c>
    </row>
    <row r="2287" ht="15.75" customHeight="1">
      <c r="E2287" s="1" t="str">
        <f t="shared" si="2"/>
        <v/>
      </c>
    </row>
    <row r="2288" ht="15.75" customHeight="1">
      <c r="E2288" s="1" t="str">
        <f t="shared" si="2"/>
        <v/>
      </c>
    </row>
    <row r="2289" ht="15.75" customHeight="1">
      <c r="E2289" s="1" t="str">
        <f t="shared" si="2"/>
        <v/>
      </c>
    </row>
    <row r="2290" ht="15.75" customHeight="1">
      <c r="E2290" s="1" t="str">
        <f t="shared" si="2"/>
        <v/>
      </c>
    </row>
    <row r="2291" ht="15.75" customHeight="1">
      <c r="E2291" s="1" t="str">
        <f t="shared" si="2"/>
        <v/>
      </c>
    </row>
    <row r="2292" ht="15.75" customHeight="1">
      <c r="E2292" s="1" t="str">
        <f t="shared" si="2"/>
        <v/>
      </c>
    </row>
    <row r="2293" ht="15.75" customHeight="1">
      <c r="E2293" s="1" t="str">
        <f t="shared" si="2"/>
        <v/>
      </c>
    </row>
    <row r="2294" ht="15.75" customHeight="1">
      <c r="E2294" s="1" t="str">
        <f t="shared" si="2"/>
        <v/>
      </c>
    </row>
    <row r="2295" ht="15.75" customHeight="1">
      <c r="E2295" s="1" t="str">
        <f t="shared" si="2"/>
        <v/>
      </c>
    </row>
    <row r="2296" ht="15.75" customHeight="1">
      <c r="E2296" s="1" t="str">
        <f t="shared" si="2"/>
        <v/>
      </c>
    </row>
    <row r="2297" ht="15.75" customHeight="1">
      <c r="E2297" s="1" t="str">
        <f t="shared" si="2"/>
        <v/>
      </c>
    </row>
    <row r="2298" ht="15.75" customHeight="1">
      <c r="E2298" s="1" t="str">
        <f t="shared" si="2"/>
        <v/>
      </c>
    </row>
    <row r="2299" ht="15.75" customHeight="1">
      <c r="E2299" s="1" t="str">
        <f t="shared" si="2"/>
        <v/>
      </c>
    </row>
    <row r="2300" ht="15.75" customHeight="1">
      <c r="E2300" s="1" t="str">
        <f t="shared" si="2"/>
        <v/>
      </c>
    </row>
    <row r="2301" ht="15.75" customHeight="1">
      <c r="E2301" s="1" t="str">
        <f t="shared" si="2"/>
        <v/>
      </c>
    </row>
    <row r="2302" ht="15.75" customHeight="1">
      <c r="E2302" s="1" t="str">
        <f t="shared" si="2"/>
        <v/>
      </c>
    </row>
    <row r="2303" ht="15.75" customHeight="1">
      <c r="E2303" s="1" t="str">
        <f t="shared" si="2"/>
        <v/>
      </c>
    </row>
    <row r="2304" ht="15.75" customHeight="1">
      <c r="E2304" s="1" t="str">
        <f t="shared" si="2"/>
        <v/>
      </c>
    </row>
    <row r="2305" ht="15.75" customHeight="1">
      <c r="E2305" s="1" t="str">
        <f t="shared" si="2"/>
        <v/>
      </c>
    </row>
    <row r="2306" ht="15.75" customHeight="1">
      <c r="E2306" s="1" t="str">
        <f t="shared" si="2"/>
        <v/>
      </c>
    </row>
    <row r="2307" ht="15.75" customHeight="1">
      <c r="E2307" s="1" t="str">
        <f t="shared" si="2"/>
        <v/>
      </c>
    </row>
    <row r="2308" ht="15.75" customHeight="1">
      <c r="E2308" s="1" t="str">
        <f t="shared" si="2"/>
        <v/>
      </c>
    </row>
    <row r="2309" ht="15.75" customHeight="1">
      <c r="E2309" s="1" t="str">
        <f t="shared" si="2"/>
        <v/>
      </c>
    </row>
    <row r="2310" ht="15.75" customHeight="1">
      <c r="E2310" s="1" t="str">
        <f t="shared" si="2"/>
        <v/>
      </c>
    </row>
    <row r="2311" ht="15.75" customHeight="1">
      <c r="E2311" s="1" t="str">
        <f t="shared" si="2"/>
        <v/>
      </c>
    </row>
    <row r="2312" ht="15.75" customHeight="1">
      <c r="E2312" s="1" t="str">
        <f t="shared" si="2"/>
        <v/>
      </c>
    </row>
    <row r="2313" ht="15.75" customHeight="1">
      <c r="E2313" s="1" t="str">
        <f t="shared" si="2"/>
        <v/>
      </c>
    </row>
    <row r="2314" ht="15.75" customHeight="1">
      <c r="E2314" s="1" t="str">
        <f t="shared" si="2"/>
        <v/>
      </c>
    </row>
    <row r="2315" ht="15.75" customHeight="1">
      <c r="E2315" s="1" t="str">
        <f t="shared" si="2"/>
        <v/>
      </c>
    </row>
    <row r="2316" ht="15.75" customHeight="1">
      <c r="E2316" s="1" t="str">
        <f t="shared" si="2"/>
        <v/>
      </c>
    </row>
    <row r="2317" ht="15.75" customHeight="1">
      <c r="E2317" s="1" t="str">
        <f t="shared" si="2"/>
        <v/>
      </c>
    </row>
    <row r="2318" ht="15.75" customHeight="1">
      <c r="E2318" s="1" t="str">
        <f t="shared" si="2"/>
        <v/>
      </c>
    </row>
    <row r="2319" ht="15.75" customHeight="1">
      <c r="E2319" s="1" t="str">
        <f t="shared" si="2"/>
        <v/>
      </c>
    </row>
    <row r="2320" ht="15.75" customHeight="1">
      <c r="E2320" s="1" t="str">
        <f t="shared" si="2"/>
        <v/>
      </c>
    </row>
    <row r="2321" ht="15.75" customHeight="1">
      <c r="E2321" s="1" t="str">
        <f t="shared" si="2"/>
        <v/>
      </c>
    </row>
    <row r="2322" ht="15.75" customHeight="1">
      <c r="E2322" s="1" t="str">
        <f t="shared" si="2"/>
        <v/>
      </c>
    </row>
    <row r="2323" ht="15.75" customHeight="1">
      <c r="E2323" s="1" t="str">
        <f t="shared" si="2"/>
        <v/>
      </c>
    </row>
    <row r="2324" ht="15.75" customHeight="1">
      <c r="E2324" s="1" t="str">
        <f t="shared" si="2"/>
        <v/>
      </c>
    </row>
    <row r="2325" ht="15.75" customHeight="1">
      <c r="E2325" s="1" t="str">
        <f t="shared" si="2"/>
        <v/>
      </c>
    </row>
    <row r="2326" ht="15.75" customHeight="1">
      <c r="E2326" s="1" t="str">
        <f t="shared" si="2"/>
        <v/>
      </c>
    </row>
    <row r="2327" ht="15.75" customHeight="1">
      <c r="E2327" s="1" t="str">
        <f t="shared" si="2"/>
        <v/>
      </c>
    </row>
    <row r="2328" ht="15.75" customHeight="1">
      <c r="E2328" s="1" t="str">
        <f t="shared" si="2"/>
        <v/>
      </c>
    </row>
    <row r="2329" ht="15.75" customHeight="1">
      <c r="E2329" s="1" t="str">
        <f t="shared" si="2"/>
        <v/>
      </c>
    </row>
    <row r="2330" ht="15.75" customHeight="1">
      <c r="E2330" s="1" t="str">
        <f t="shared" si="2"/>
        <v/>
      </c>
    </row>
    <row r="2331" ht="15.75" customHeight="1">
      <c r="E2331" s="1" t="str">
        <f t="shared" si="2"/>
        <v/>
      </c>
    </row>
    <row r="2332" ht="15.75" customHeight="1">
      <c r="E2332" s="1" t="str">
        <f t="shared" si="2"/>
        <v/>
      </c>
    </row>
    <row r="2333" ht="15.75" customHeight="1">
      <c r="E2333" s="1" t="str">
        <f t="shared" si="2"/>
        <v/>
      </c>
    </row>
    <row r="2334" ht="15.75" customHeight="1">
      <c r="E2334" s="1" t="str">
        <f t="shared" si="2"/>
        <v/>
      </c>
    </row>
    <row r="2335" ht="15.75" customHeight="1">
      <c r="E2335" s="1" t="str">
        <f t="shared" si="2"/>
        <v/>
      </c>
    </row>
    <row r="2336" ht="15.75" customHeight="1">
      <c r="E2336" s="1" t="str">
        <f t="shared" si="2"/>
        <v/>
      </c>
    </row>
    <row r="2337" ht="15.75" customHeight="1">
      <c r="E2337" s="1" t="str">
        <f t="shared" si="2"/>
        <v/>
      </c>
    </row>
    <row r="2338" ht="15.75" customHeight="1">
      <c r="E2338" s="1" t="str">
        <f t="shared" si="2"/>
        <v/>
      </c>
    </row>
    <row r="2339" ht="15.75" customHeight="1">
      <c r="E2339" s="1" t="str">
        <f t="shared" si="2"/>
        <v/>
      </c>
    </row>
    <row r="2340" ht="15.75" customHeight="1">
      <c r="E2340" s="1" t="str">
        <f t="shared" si="2"/>
        <v/>
      </c>
    </row>
    <row r="2341" ht="15.75" customHeight="1">
      <c r="E2341" s="1" t="str">
        <f t="shared" si="2"/>
        <v/>
      </c>
    </row>
    <row r="2342" ht="15.75" customHeight="1">
      <c r="E2342" s="1" t="str">
        <f t="shared" si="2"/>
        <v/>
      </c>
    </row>
    <row r="2343" ht="15.75" customHeight="1">
      <c r="E2343" s="1" t="str">
        <f t="shared" si="2"/>
        <v/>
      </c>
    </row>
    <row r="2344" ht="15.75" customHeight="1">
      <c r="E2344" s="1" t="str">
        <f t="shared" si="2"/>
        <v/>
      </c>
    </row>
    <row r="2345" ht="15.75" customHeight="1">
      <c r="E2345" s="1" t="str">
        <f t="shared" si="2"/>
        <v/>
      </c>
    </row>
    <row r="2346" ht="15.75" customHeight="1">
      <c r="E2346" s="1" t="str">
        <f t="shared" si="2"/>
        <v/>
      </c>
    </row>
    <row r="2347" ht="15.75" customHeight="1">
      <c r="E2347" s="1" t="str">
        <f t="shared" si="2"/>
        <v/>
      </c>
    </row>
    <row r="2348" ht="15.75" customHeight="1">
      <c r="E2348" s="1" t="str">
        <f t="shared" si="2"/>
        <v/>
      </c>
    </row>
    <row r="2349" ht="15.75" customHeight="1">
      <c r="E2349" s="1" t="str">
        <f t="shared" si="2"/>
        <v/>
      </c>
    </row>
    <row r="2350" ht="15.75" customHeight="1">
      <c r="E2350" s="1" t="str">
        <f t="shared" si="2"/>
        <v/>
      </c>
    </row>
    <row r="2351" ht="15.75" customHeight="1">
      <c r="E2351" s="1" t="str">
        <f t="shared" si="2"/>
        <v/>
      </c>
    </row>
    <row r="2352" ht="15.75" customHeight="1">
      <c r="E2352" s="1" t="str">
        <f t="shared" si="2"/>
        <v/>
      </c>
    </row>
    <row r="2353" ht="15.75" customHeight="1">
      <c r="E2353" s="1" t="str">
        <f t="shared" si="2"/>
        <v/>
      </c>
    </row>
    <row r="2354" ht="15.75" customHeight="1">
      <c r="E2354" s="1" t="str">
        <f t="shared" si="2"/>
        <v/>
      </c>
    </row>
    <row r="2355" ht="15.75" customHeight="1">
      <c r="E2355" s="1" t="str">
        <f t="shared" si="2"/>
        <v/>
      </c>
    </row>
    <row r="2356" ht="15.75" customHeight="1">
      <c r="E2356" s="1" t="str">
        <f t="shared" si="2"/>
        <v/>
      </c>
    </row>
    <row r="2357" ht="15.75" customHeight="1">
      <c r="E2357" s="1" t="str">
        <f t="shared" si="2"/>
        <v/>
      </c>
    </row>
    <row r="2358" ht="15.75" customHeight="1">
      <c r="E2358" s="1" t="str">
        <f t="shared" si="2"/>
        <v/>
      </c>
    </row>
    <row r="2359" ht="15.75" customHeight="1">
      <c r="E2359" s="1" t="str">
        <f t="shared" si="2"/>
        <v/>
      </c>
    </row>
    <row r="2360" ht="15.75" customHeight="1">
      <c r="E2360" s="1" t="str">
        <f t="shared" si="2"/>
        <v/>
      </c>
    </row>
    <row r="2361" ht="15.75" customHeight="1">
      <c r="E2361" s="1" t="str">
        <f t="shared" si="2"/>
        <v/>
      </c>
    </row>
    <row r="2362" ht="15.75" customHeight="1">
      <c r="E2362" s="1" t="str">
        <f t="shared" si="2"/>
        <v/>
      </c>
    </row>
    <row r="2363" ht="15.75" customHeight="1">
      <c r="E2363" s="1" t="str">
        <f t="shared" si="2"/>
        <v/>
      </c>
    </row>
    <row r="2364" ht="15.75" customHeight="1">
      <c r="E2364" s="1" t="str">
        <f t="shared" si="2"/>
        <v/>
      </c>
    </row>
    <row r="2365" ht="15.75" customHeight="1">
      <c r="E2365" s="1" t="str">
        <f t="shared" si="2"/>
        <v/>
      </c>
    </row>
    <row r="2366" ht="15.75" customHeight="1">
      <c r="E2366" s="1" t="str">
        <f t="shared" si="2"/>
        <v/>
      </c>
    </row>
    <row r="2367" ht="15.75" customHeight="1">
      <c r="E2367" s="1" t="str">
        <f t="shared" si="2"/>
        <v/>
      </c>
    </row>
    <row r="2368" ht="15.75" customHeight="1">
      <c r="E2368" s="1" t="str">
        <f t="shared" si="2"/>
        <v/>
      </c>
    </row>
    <row r="2369" ht="15.75" customHeight="1">
      <c r="E2369" s="1" t="str">
        <f t="shared" si="2"/>
        <v/>
      </c>
    </row>
    <row r="2370" ht="15.75" customHeight="1">
      <c r="E2370" s="1" t="str">
        <f t="shared" si="2"/>
        <v/>
      </c>
    </row>
    <row r="2371" ht="15.75" customHeight="1">
      <c r="E2371" s="1" t="str">
        <f t="shared" si="2"/>
        <v/>
      </c>
    </row>
    <row r="2372" ht="15.75" customHeight="1">
      <c r="E2372" s="1" t="str">
        <f t="shared" si="2"/>
        <v/>
      </c>
    </row>
    <row r="2373" ht="15.75" customHeight="1">
      <c r="E2373" s="1" t="str">
        <f t="shared" si="2"/>
        <v/>
      </c>
    </row>
    <row r="2374" ht="15.75" customHeight="1">
      <c r="E2374" s="1" t="str">
        <f t="shared" si="2"/>
        <v/>
      </c>
    </row>
    <row r="2375" ht="15.75" customHeight="1">
      <c r="E2375" s="1" t="str">
        <f t="shared" si="2"/>
        <v/>
      </c>
    </row>
    <row r="2376" ht="15.75" customHeight="1">
      <c r="E2376" s="1" t="str">
        <f t="shared" si="2"/>
        <v/>
      </c>
    </row>
    <row r="2377" ht="15.75" customHeight="1">
      <c r="E2377" s="1" t="str">
        <f t="shared" si="2"/>
        <v/>
      </c>
    </row>
    <row r="2378" ht="15.75" customHeight="1">
      <c r="E2378" s="1" t="str">
        <f t="shared" si="2"/>
        <v/>
      </c>
    </row>
    <row r="2379" ht="15.75" customHeight="1">
      <c r="E2379" s="1" t="str">
        <f t="shared" si="2"/>
        <v/>
      </c>
    </row>
    <row r="2380" ht="15.75" customHeight="1">
      <c r="E2380" s="1" t="str">
        <f t="shared" si="2"/>
        <v/>
      </c>
    </row>
    <row r="2381" ht="15.75" customHeight="1">
      <c r="E2381" s="1" t="str">
        <f t="shared" si="2"/>
        <v/>
      </c>
    </row>
    <row r="2382" ht="15.75" customHeight="1">
      <c r="E2382" s="1" t="str">
        <f t="shared" si="2"/>
        <v/>
      </c>
    </row>
    <row r="2383" ht="15.75" customHeight="1">
      <c r="E2383" s="1" t="str">
        <f t="shared" si="2"/>
        <v/>
      </c>
    </row>
    <row r="2384" ht="15.75" customHeight="1">
      <c r="E2384" s="1" t="str">
        <f t="shared" si="2"/>
        <v/>
      </c>
    </row>
    <row r="2385" ht="15.75" customHeight="1">
      <c r="E2385" s="1" t="str">
        <f t="shared" si="2"/>
        <v/>
      </c>
    </row>
    <row r="2386" ht="15.75" customHeight="1">
      <c r="E2386" s="1" t="str">
        <f t="shared" si="2"/>
        <v/>
      </c>
    </row>
    <row r="2387" ht="15.75" customHeight="1">
      <c r="E2387" s="1" t="str">
        <f t="shared" si="2"/>
        <v/>
      </c>
    </row>
    <row r="2388" ht="15.75" customHeight="1">
      <c r="E2388" s="1" t="str">
        <f t="shared" si="2"/>
        <v/>
      </c>
    </row>
    <row r="2389" ht="15.75" customHeight="1">
      <c r="E2389" s="1" t="str">
        <f t="shared" si="2"/>
        <v/>
      </c>
    </row>
    <row r="2390" ht="15.75" customHeight="1">
      <c r="E2390" s="1" t="str">
        <f t="shared" si="2"/>
        <v/>
      </c>
    </row>
    <row r="2391" ht="15.75" customHeight="1">
      <c r="E2391" s="1" t="str">
        <f t="shared" si="2"/>
        <v/>
      </c>
    </row>
    <row r="2392" ht="15.75" customHeight="1">
      <c r="E2392" s="1" t="str">
        <f t="shared" si="2"/>
        <v/>
      </c>
    </row>
    <row r="2393" ht="15.75" customHeight="1">
      <c r="E2393" s="1" t="str">
        <f t="shared" si="2"/>
        <v/>
      </c>
    </row>
    <row r="2394" ht="15.75" customHeight="1">
      <c r="E2394" s="1" t="str">
        <f t="shared" si="2"/>
        <v/>
      </c>
    </row>
    <row r="2395" ht="15.75" customHeight="1">
      <c r="E2395" s="1" t="str">
        <f t="shared" si="2"/>
        <v/>
      </c>
    </row>
    <row r="2396" ht="15.75" customHeight="1">
      <c r="E2396" s="1" t="str">
        <f t="shared" si="2"/>
        <v/>
      </c>
    </row>
    <row r="2397" ht="15.75" customHeight="1">
      <c r="E2397" s="1" t="str">
        <f t="shared" si="2"/>
        <v/>
      </c>
    </row>
    <row r="2398" ht="15.75" customHeight="1">
      <c r="E2398" s="1" t="str">
        <f t="shared" si="2"/>
        <v/>
      </c>
    </row>
    <row r="2399" ht="15.75" customHeight="1">
      <c r="E2399" s="1" t="str">
        <f t="shared" si="2"/>
        <v/>
      </c>
    </row>
    <row r="2400" ht="15.75" customHeight="1">
      <c r="E2400" s="1" t="str">
        <f t="shared" si="2"/>
        <v/>
      </c>
    </row>
    <row r="2401" ht="15.75" customHeight="1">
      <c r="E2401" s="1" t="str">
        <f t="shared" si="2"/>
        <v/>
      </c>
    </row>
    <row r="2402" ht="15.75" customHeight="1">
      <c r="E2402" s="1" t="str">
        <f t="shared" si="2"/>
        <v/>
      </c>
    </row>
    <row r="2403" ht="15.75" customHeight="1">
      <c r="E2403" s="1" t="str">
        <f t="shared" si="2"/>
        <v/>
      </c>
    </row>
    <row r="2404" ht="15.75" customHeight="1">
      <c r="E2404" s="1" t="str">
        <f t="shared" si="2"/>
        <v/>
      </c>
    </row>
    <row r="2405" ht="15.75" customHeight="1">
      <c r="E2405" s="1" t="str">
        <f t="shared" si="2"/>
        <v/>
      </c>
    </row>
    <row r="2406" ht="15.75" customHeight="1">
      <c r="E2406" s="1" t="str">
        <f t="shared" si="2"/>
        <v/>
      </c>
    </row>
    <row r="2407" ht="15.75" customHeight="1">
      <c r="E2407" s="1" t="str">
        <f t="shared" si="2"/>
        <v/>
      </c>
    </row>
    <row r="2408" ht="15.75" customHeight="1">
      <c r="E2408" s="1" t="str">
        <f t="shared" si="2"/>
        <v/>
      </c>
    </row>
    <row r="2409" ht="15.75" customHeight="1">
      <c r="E2409" s="1" t="str">
        <f t="shared" si="2"/>
        <v/>
      </c>
    </row>
    <row r="2410" ht="15.75" customHeight="1">
      <c r="E2410" s="1" t="str">
        <f t="shared" si="2"/>
        <v/>
      </c>
    </row>
    <row r="2411" ht="15.75" customHeight="1">
      <c r="E2411" s="1" t="str">
        <f t="shared" si="2"/>
        <v/>
      </c>
    </row>
    <row r="2412" ht="15.75" customHeight="1">
      <c r="E2412" s="1" t="str">
        <f t="shared" si="2"/>
        <v/>
      </c>
    </row>
    <row r="2413" ht="15.75" customHeight="1">
      <c r="E2413" s="1" t="str">
        <f t="shared" si="2"/>
        <v/>
      </c>
    </row>
    <row r="2414" ht="15.75" customHeight="1">
      <c r="E2414" s="1" t="str">
        <f t="shared" si="2"/>
        <v/>
      </c>
    </row>
    <row r="2415" ht="15.75" customHeight="1">
      <c r="E2415" s="1" t="str">
        <f t="shared" si="2"/>
        <v/>
      </c>
    </row>
    <row r="2416" ht="15.75" customHeight="1">
      <c r="E2416" s="1" t="str">
        <f t="shared" si="2"/>
        <v/>
      </c>
    </row>
    <row r="2417" ht="15.75" customHeight="1">
      <c r="E2417" s="1" t="str">
        <f t="shared" si="2"/>
        <v/>
      </c>
    </row>
    <row r="2418" ht="15.75" customHeight="1">
      <c r="E2418" s="1" t="str">
        <f t="shared" si="2"/>
        <v/>
      </c>
    </row>
    <row r="2419" ht="15.75" customHeight="1">
      <c r="E2419" s="1" t="str">
        <f t="shared" si="2"/>
        <v/>
      </c>
    </row>
    <row r="2420" ht="15.75" customHeight="1">
      <c r="E2420" s="1" t="str">
        <f t="shared" si="2"/>
        <v/>
      </c>
    </row>
    <row r="2421" ht="15.75" customHeight="1">
      <c r="E2421" s="1" t="str">
        <f t="shared" si="2"/>
        <v/>
      </c>
    </row>
    <row r="2422" ht="15.75" customHeight="1">
      <c r="E2422" s="1" t="str">
        <f t="shared" si="2"/>
        <v/>
      </c>
    </row>
    <row r="2423" ht="15.75" customHeight="1">
      <c r="E2423" s="1" t="str">
        <f t="shared" si="2"/>
        <v/>
      </c>
    </row>
    <row r="2424" ht="15.75" customHeight="1">
      <c r="E2424" s="1" t="str">
        <f t="shared" si="2"/>
        <v/>
      </c>
    </row>
    <row r="2425" ht="15.75" customHeight="1">
      <c r="E2425" s="1" t="str">
        <f t="shared" si="2"/>
        <v/>
      </c>
    </row>
    <row r="2426" ht="15.75" customHeight="1">
      <c r="E2426" s="1" t="str">
        <f t="shared" si="2"/>
        <v/>
      </c>
    </row>
    <row r="2427" ht="15.75" customHeight="1">
      <c r="E2427" s="1" t="str">
        <f t="shared" si="2"/>
        <v/>
      </c>
    </row>
    <row r="2428" ht="15.75" customHeight="1">
      <c r="E2428" s="1" t="str">
        <f t="shared" si="2"/>
        <v/>
      </c>
    </row>
    <row r="2429" ht="15.75" customHeight="1">
      <c r="E2429" s="1" t="str">
        <f t="shared" si="2"/>
        <v/>
      </c>
    </row>
    <row r="2430" ht="15.75" customHeight="1">
      <c r="E2430" s="1" t="str">
        <f t="shared" si="2"/>
        <v/>
      </c>
    </row>
    <row r="2431" ht="15.75" customHeight="1">
      <c r="E2431" s="1" t="str">
        <f t="shared" si="2"/>
        <v/>
      </c>
    </row>
    <row r="2432" ht="15.75" customHeight="1">
      <c r="E2432" s="1" t="str">
        <f t="shared" si="2"/>
        <v/>
      </c>
    </row>
    <row r="2433" ht="15.75" customHeight="1">
      <c r="E2433" s="1" t="str">
        <f t="shared" si="2"/>
        <v/>
      </c>
    </row>
    <row r="2434" ht="15.75" customHeight="1">
      <c r="E2434" s="1" t="str">
        <f t="shared" si="2"/>
        <v/>
      </c>
    </row>
    <row r="2435" ht="15.75" customHeight="1">
      <c r="E2435" s="1" t="str">
        <f t="shared" si="2"/>
        <v/>
      </c>
    </row>
    <row r="2436" ht="15.75" customHeight="1">
      <c r="E2436" s="1" t="str">
        <f t="shared" si="2"/>
        <v/>
      </c>
    </row>
    <row r="2437" ht="15.75" customHeight="1">
      <c r="E2437" s="1" t="str">
        <f t="shared" si="2"/>
        <v/>
      </c>
    </row>
    <row r="2438" ht="15.75" customHeight="1">
      <c r="E2438" s="1" t="str">
        <f t="shared" si="2"/>
        <v/>
      </c>
    </row>
    <row r="2439" ht="15.75" customHeight="1">
      <c r="E2439" s="1" t="str">
        <f t="shared" si="2"/>
        <v/>
      </c>
    </row>
    <row r="2440" ht="15.75" customHeight="1">
      <c r="E2440" s="1" t="str">
        <f t="shared" si="2"/>
        <v/>
      </c>
    </row>
    <row r="2441" ht="15.75" customHeight="1">
      <c r="E2441" s="1" t="str">
        <f t="shared" si="2"/>
        <v/>
      </c>
    </row>
    <row r="2442" ht="15.75" customHeight="1">
      <c r="E2442" s="1" t="str">
        <f t="shared" si="2"/>
        <v/>
      </c>
    </row>
    <row r="2443" ht="15.75" customHeight="1">
      <c r="E2443" s="1" t="str">
        <f t="shared" si="2"/>
        <v/>
      </c>
    </row>
    <row r="2444" ht="15.75" customHeight="1">
      <c r="E2444" s="1" t="str">
        <f t="shared" si="2"/>
        <v/>
      </c>
    </row>
    <row r="2445" ht="15.75" customHeight="1">
      <c r="E2445" s="1" t="str">
        <f t="shared" si="2"/>
        <v/>
      </c>
    </row>
    <row r="2446" ht="15.75" customHeight="1">
      <c r="E2446" s="1" t="str">
        <f t="shared" si="2"/>
        <v/>
      </c>
    </row>
    <row r="2447" ht="15.75" customHeight="1">
      <c r="E2447" s="1" t="str">
        <f t="shared" si="2"/>
        <v/>
      </c>
    </row>
    <row r="2448" ht="15.75" customHeight="1">
      <c r="E2448" s="1" t="str">
        <f t="shared" si="2"/>
        <v/>
      </c>
    </row>
    <row r="2449" ht="15.75" customHeight="1">
      <c r="E2449" s="1" t="str">
        <f t="shared" si="2"/>
        <v/>
      </c>
    </row>
    <row r="2450" ht="15.75" customHeight="1">
      <c r="E2450" s="1" t="str">
        <f t="shared" si="2"/>
        <v/>
      </c>
    </row>
    <row r="2451" ht="15.75" customHeight="1">
      <c r="E2451" s="1" t="str">
        <f t="shared" si="2"/>
        <v/>
      </c>
    </row>
    <row r="2452" ht="15.75" customHeight="1">
      <c r="E2452" s="1" t="str">
        <f t="shared" si="2"/>
        <v/>
      </c>
    </row>
    <row r="2453" ht="15.75" customHeight="1">
      <c r="E2453" s="1" t="str">
        <f t="shared" si="2"/>
        <v/>
      </c>
    </row>
    <row r="2454" ht="15.75" customHeight="1">
      <c r="E2454" s="1" t="str">
        <f t="shared" si="2"/>
        <v/>
      </c>
    </row>
    <row r="2455" ht="15.75" customHeight="1">
      <c r="E2455" s="1" t="str">
        <f t="shared" si="2"/>
        <v/>
      </c>
    </row>
    <row r="2456" ht="15.75" customHeight="1">
      <c r="E2456" s="1" t="str">
        <f t="shared" si="2"/>
        <v/>
      </c>
    </row>
    <row r="2457" ht="15.75" customHeight="1">
      <c r="E2457" s="1" t="str">
        <f t="shared" si="2"/>
        <v/>
      </c>
    </row>
    <row r="2458" ht="15.75" customHeight="1">
      <c r="E2458" s="1" t="str">
        <f t="shared" si="2"/>
        <v/>
      </c>
    </row>
    <row r="2459" ht="15.75" customHeight="1">
      <c r="E2459" s="1" t="str">
        <f t="shared" si="2"/>
        <v/>
      </c>
    </row>
    <row r="2460" ht="15.75" customHeight="1">
      <c r="E2460" s="1" t="str">
        <f t="shared" si="2"/>
        <v/>
      </c>
    </row>
    <row r="2461" ht="15.75" customHeight="1">
      <c r="E2461" s="1" t="str">
        <f t="shared" si="2"/>
        <v/>
      </c>
    </row>
    <row r="2462" ht="15.75" customHeight="1">
      <c r="E2462" s="1" t="str">
        <f t="shared" si="2"/>
        <v/>
      </c>
    </row>
    <row r="2463" ht="15.75" customHeight="1">
      <c r="E2463" s="1" t="str">
        <f t="shared" si="2"/>
        <v/>
      </c>
    </row>
    <row r="2464" ht="15.75" customHeight="1">
      <c r="E2464" s="1" t="str">
        <f t="shared" si="2"/>
        <v/>
      </c>
    </row>
    <row r="2465" ht="15.75" customHeight="1">
      <c r="E2465" s="1" t="str">
        <f t="shared" si="2"/>
        <v/>
      </c>
    </row>
    <row r="2466" ht="15.75" customHeight="1">
      <c r="E2466" s="1" t="str">
        <f t="shared" si="2"/>
        <v/>
      </c>
    </row>
    <row r="2467" ht="15.75" customHeight="1">
      <c r="E2467" s="1" t="str">
        <f t="shared" si="2"/>
        <v/>
      </c>
    </row>
    <row r="2468" ht="15.75" customHeight="1">
      <c r="E2468" s="1" t="str">
        <f t="shared" si="2"/>
        <v/>
      </c>
    </row>
    <row r="2469" ht="15.75" customHeight="1">
      <c r="E2469" s="1" t="str">
        <f t="shared" si="2"/>
        <v/>
      </c>
    </row>
    <row r="2470" ht="15.75" customHeight="1">
      <c r="E2470" s="1" t="str">
        <f t="shared" si="2"/>
        <v/>
      </c>
    </row>
    <row r="2471" ht="15.75" customHeight="1">
      <c r="E2471" s="1" t="str">
        <f t="shared" si="2"/>
        <v/>
      </c>
    </row>
    <row r="2472" ht="15.75" customHeight="1">
      <c r="E2472" s="1" t="str">
        <f t="shared" si="2"/>
        <v/>
      </c>
    </row>
    <row r="2473" ht="15.75" customHeight="1">
      <c r="E2473" s="1" t="str">
        <f t="shared" si="2"/>
        <v/>
      </c>
    </row>
    <row r="2474" ht="15.75" customHeight="1">
      <c r="E2474" s="1" t="str">
        <f t="shared" si="2"/>
        <v/>
      </c>
    </row>
    <row r="2475" ht="15.75" customHeight="1">
      <c r="E2475" s="1" t="str">
        <f t="shared" si="2"/>
        <v/>
      </c>
    </row>
    <row r="2476" ht="15.75" customHeight="1">
      <c r="E2476" s="1" t="str">
        <f t="shared" si="2"/>
        <v/>
      </c>
    </row>
    <row r="2477" ht="15.75" customHeight="1">
      <c r="E2477" s="1" t="str">
        <f t="shared" si="2"/>
        <v/>
      </c>
    </row>
    <row r="2478" ht="15.75" customHeight="1">
      <c r="E2478" s="1" t="str">
        <f t="shared" si="2"/>
        <v/>
      </c>
    </row>
    <row r="2479" ht="15.75" customHeight="1">
      <c r="E2479" s="1" t="str">
        <f t="shared" si="2"/>
        <v/>
      </c>
    </row>
    <row r="2480" ht="15.75" customHeight="1">
      <c r="E2480" s="1" t="str">
        <f t="shared" si="2"/>
        <v/>
      </c>
    </row>
    <row r="2481" ht="15.75" customHeight="1">
      <c r="E2481" s="1" t="str">
        <f t="shared" si="2"/>
        <v/>
      </c>
    </row>
    <row r="2482" ht="15.75" customHeight="1">
      <c r="E2482" s="1" t="str">
        <f t="shared" si="2"/>
        <v/>
      </c>
    </row>
    <row r="2483" ht="15.75" customHeight="1">
      <c r="E2483" s="1" t="str">
        <f t="shared" si="2"/>
        <v/>
      </c>
    </row>
    <row r="2484" ht="15.75" customHeight="1">
      <c r="E2484" s="1" t="str">
        <f t="shared" si="2"/>
        <v/>
      </c>
    </row>
    <row r="2485" ht="15.75" customHeight="1">
      <c r="E2485" s="1" t="str">
        <f t="shared" si="2"/>
        <v/>
      </c>
    </row>
    <row r="2486" ht="15.75" customHeight="1">
      <c r="E2486" s="1" t="str">
        <f t="shared" si="2"/>
        <v/>
      </c>
    </row>
    <row r="2487" ht="15.75" customHeight="1">
      <c r="E2487" s="1" t="str">
        <f t="shared" si="2"/>
        <v/>
      </c>
    </row>
    <row r="2488" ht="15.75" customHeight="1">
      <c r="E2488" s="1" t="str">
        <f t="shared" si="2"/>
        <v/>
      </c>
    </row>
    <row r="2489" ht="15.75" customHeight="1">
      <c r="E2489" s="1" t="str">
        <f t="shared" si="2"/>
        <v/>
      </c>
    </row>
    <row r="2490" ht="15.75" customHeight="1">
      <c r="E2490" s="1" t="str">
        <f t="shared" si="2"/>
        <v/>
      </c>
    </row>
    <row r="2491" ht="15.75" customHeight="1">
      <c r="E2491" s="1" t="str">
        <f t="shared" si="2"/>
        <v/>
      </c>
    </row>
    <row r="2492" ht="15.75" customHeight="1">
      <c r="E2492" s="1" t="str">
        <f t="shared" si="2"/>
        <v/>
      </c>
    </row>
    <row r="2493" ht="15.75" customHeight="1">
      <c r="E2493" s="1" t="str">
        <f t="shared" si="2"/>
        <v/>
      </c>
    </row>
    <row r="2494" ht="15.75" customHeight="1">
      <c r="E2494" s="1" t="str">
        <f t="shared" si="2"/>
        <v/>
      </c>
    </row>
    <row r="2495" ht="15.75" customHeight="1">
      <c r="E2495" s="1" t="str">
        <f t="shared" si="2"/>
        <v/>
      </c>
    </row>
    <row r="2496" ht="15.75" customHeight="1">
      <c r="E2496" s="1" t="str">
        <f t="shared" si="2"/>
        <v/>
      </c>
    </row>
    <row r="2497" ht="15.75" customHeight="1">
      <c r="E2497" s="1" t="str">
        <f t="shared" si="2"/>
        <v/>
      </c>
    </row>
    <row r="2498" ht="15.75" customHeight="1">
      <c r="E2498" s="1" t="str">
        <f t="shared" si="2"/>
        <v/>
      </c>
    </row>
    <row r="2499" ht="15.75" customHeight="1">
      <c r="E2499" s="1" t="str">
        <f t="shared" si="2"/>
        <v/>
      </c>
    </row>
    <row r="2500" ht="15.75" customHeight="1">
      <c r="E2500" s="1" t="str">
        <f t="shared" si="2"/>
        <v/>
      </c>
    </row>
    <row r="2501" ht="15.75" customHeight="1">
      <c r="E2501" s="1" t="str">
        <f t="shared" si="2"/>
        <v/>
      </c>
    </row>
    <row r="2502" ht="15.75" customHeight="1">
      <c r="E2502" s="1" t="str">
        <f t="shared" si="2"/>
        <v/>
      </c>
    </row>
    <row r="2503" ht="15.75" customHeight="1">
      <c r="E2503" s="1" t="str">
        <f t="shared" si="2"/>
        <v/>
      </c>
    </row>
    <row r="2504" ht="15.75" customHeight="1">
      <c r="E2504" s="1" t="str">
        <f t="shared" si="2"/>
        <v/>
      </c>
    </row>
    <row r="2505" ht="15.75" customHeight="1">
      <c r="E2505" s="1" t="str">
        <f t="shared" si="2"/>
        <v/>
      </c>
    </row>
    <row r="2506" ht="15.75" customHeight="1">
      <c r="E2506" s="1" t="str">
        <f t="shared" si="2"/>
        <v/>
      </c>
    </row>
    <row r="2507" ht="15.75" customHeight="1">
      <c r="E2507" s="1" t="str">
        <f t="shared" si="2"/>
        <v/>
      </c>
    </row>
    <row r="2508" ht="15.75" customHeight="1">
      <c r="E2508" s="1" t="str">
        <f t="shared" si="2"/>
        <v/>
      </c>
    </row>
    <row r="2509" ht="15.75" customHeight="1">
      <c r="E2509" s="1" t="str">
        <f t="shared" si="2"/>
        <v/>
      </c>
    </row>
    <row r="2510" ht="15.75" customHeight="1">
      <c r="E2510" s="1" t="str">
        <f t="shared" si="2"/>
        <v/>
      </c>
    </row>
    <row r="2511" ht="15.75" customHeight="1">
      <c r="E2511" s="1" t="str">
        <f t="shared" si="2"/>
        <v/>
      </c>
    </row>
    <row r="2512" ht="15.75" customHeight="1">
      <c r="E2512" s="1" t="str">
        <f t="shared" si="2"/>
        <v/>
      </c>
    </row>
    <row r="2513" ht="15.75" customHeight="1">
      <c r="E2513" s="1" t="str">
        <f t="shared" si="2"/>
        <v/>
      </c>
    </row>
    <row r="2514" ht="15.75" customHeight="1">
      <c r="E2514" s="1" t="str">
        <f t="shared" si="2"/>
        <v/>
      </c>
    </row>
    <row r="2515" ht="15.75" customHeight="1">
      <c r="E2515" s="1" t="str">
        <f t="shared" si="2"/>
        <v/>
      </c>
    </row>
    <row r="2516" ht="15.75" customHeight="1">
      <c r="E2516" s="1" t="str">
        <f t="shared" si="2"/>
        <v/>
      </c>
    </row>
    <row r="2517" ht="15.75" customHeight="1">
      <c r="E2517" s="1" t="str">
        <f t="shared" si="2"/>
        <v/>
      </c>
    </row>
    <row r="2518" ht="15.75" customHeight="1">
      <c r="E2518" s="1" t="str">
        <f t="shared" si="2"/>
        <v/>
      </c>
    </row>
    <row r="2519" ht="15.75" customHeight="1">
      <c r="E2519" s="1" t="str">
        <f t="shared" si="2"/>
        <v/>
      </c>
    </row>
    <row r="2520" ht="15.75" customHeight="1">
      <c r="E2520" s="1" t="str">
        <f t="shared" si="2"/>
        <v/>
      </c>
    </row>
    <row r="2521" ht="15.75" customHeight="1">
      <c r="E2521" s="1" t="str">
        <f t="shared" si="2"/>
        <v/>
      </c>
    </row>
    <row r="2522" ht="15.75" customHeight="1">
      <c r="E2522" s="1" t="str">
        <f t="shared" si="2"/>
        <v/>
      </c>
    </row>
    <row r="2523" ht="15.75" customHeight="1">
      <c r="E2523" s="1" t="str">
        <f t="shared" si="2"/>
        <v/>
      </c>
    </row>
    <row r="2524" ht="15.75" customHeight="1">
      <c r="E2524" s="1" t="str">
        <f t="shared" si="2"/>
        <v/>
      </c>
    </row>
    <row r="2525" ht="15.75" customHeight="1">
      <c r="E2525" s="1" t="str">
        <f t="shared" si="2"/>
        <v/>
      </c>
    </row>
    <row r="2526" ht="15.75" customHeight="1">
      <c r="E2526" s="1" t="str">
        <f t="shared" si="2"/>
        <v/>
      </c>
    </row>
    <row r="2527" ht="15.75" customHeight="1">
      <c r="E2527" s="1" t="str">
        <f t="shared" si="2"/>
        <v/>
      </c>
    </row>
    <row r="2528" ht="15.75" customHeight="1">
      <c r="E2528" s="1" t="str">
        <f t="shared" si="2"/>
        <v/>
      </c>
    </row>
    <row r="2529" ht="15.75" customHeight="1">
      <c r="E2529" s="1" t="str">
        <f t="shared" si="2"/>
        <v/>
      </c>
    </row>
    <row r="2530" ht="15.75" customHeight="1">
      <c r="E2530" s="1" t="str">
        <f t="shared" si="2"/>
        <v/>
      </c>
    </row>
    <row r="2531" ht="15.75" customHeight="1">
      <c r="E2531" s="1" t="str">
        <f t="shared" si="2"/>
        <v/>
      </c>
    </row>
    <row r="2532" ht="15.75" customHeight="1">
      <c r="E2532" s="1" t="str">
        <f t="shared" si="2"/>
        <v/>
      </c>
    </row>
    <row r="2533" ht="15.75" customHeight="1">
      <c r="E2533" s="1" t="str">
        <f t="shared" si="2"/>
        <v/>
      </c>
    </row>
    <row r="2534" ht="15.75" customHeight="1">
      <c r="E2534" s="1" t="str">
        <f t="shared" si="2"/>
        <v/>
      </c>
    </row>
    <row r="2535" ht="15.75" customHeight="1">
      <c r="E2535" s="1" t="str">
        <f t="shared" si="2"/>
        <v/>
      </c>
    </row>
    <row r="2536" ht="15.75" customHeight="1">
      <c r="E2536" s="1" t="str">
        <f t="shared" si="2"/>
        <v/>
      </c>
    </row>
    <row r="2537" ht="15.75" customHeight="1">
      <c r="E2537" s="1" t="str">
        <f t="shared" si="2"/>
        <v/>
      </c>
    </row>
    <row r="2538" ht="15.75" customHeight="1">
      <c r="E2538" s="1" t="str">
        <f t="shared" si="2"/>
        <v/>
      </c>
    </row>
    <row r="2539" ht="15.75" customHeight="1">
      <c r="E2539" s="1" t="str">
        <f t="shared" si="2"/>
        <v/>
      </c>
    </row>
    <row r="2540" ht="15.75" customHeight="1">
      <c r="E2540" s="1" t="str">
        <f t="shared" si="2"/>
        <v/>
      </c>
    </row>
    <row r="2541" ht="15.75" customHeight="1">
      <c r="E2541" s="1" t="str">
        <f t="shared" si="2"/>
        <v/>
      </c>
    </row>
    <row r="2542" ht="15.75" customHeight="1">
      <c r="E2542" s="1" t="str">
        <f t="shared" si="2"/>
        <v/>
      </c>
    </row>
    <row r="2543" ht="15.75" customHeight="1">
      <c r="E2543" s="1" t="str">
        <f t="shared" si="2"/>
        <v/>
      </c>
    </row>
    <row r="2544" ht="15.75" customHeight="1">
      <c r="E2544" s="1" t="str">
        <f t="shared" si="2"/>
        <v/>
      </c>
    </row>
    <row r="2545" ht="15.75" customHeight="1">
      <c r="E2545" s="1" t="str">
        <f t="shared" si="2"/>
        <v/>
      </c>
    </row>
    <row r="2546" ht="15.75" customHeight="1">
      <c r="E2546" s="1" t="str">
        <f t="shared" si="2"/>
        <v/>
      </c>
    </row>
    <row r="2547" ht="15.75" customHeight="1">
      <c r="E2547" s="1" t="str">
        <f t="shared" si="2"/>
        <v/>
      </c>
    </row>
    <row r="2548" ht="15.75" customHeight="1">
      <c r="E2548" s="1" t="str">
        <f t="shared" si="2"/>
        <v/>
      </c>
    </row>
    <row r="2549" ht="15.75" customHeight="1">
      <c r="E2549" s="1" t="str">
        <f t="shared" si="2"/>
        <v/>
      </c>
    </row>
    <row r="2550" ht="15.75" customHeight="1">
      <c r="E2550" s="1" t="str">
        <f t="shared" si="2"/>
        <v/>
      </c>
    </row>
    <row r="2551" ht="15.75" customHeight="1">
      <c r="E2551" s="1" t="str">
        <f t="shared" si="2"/>
        <v/>
      </c>
    </row>
    <row r="2552" ht="15.75" customHeight="1">
      <c r="E2552" s="1" t="str">
        <f t="shared" si="2"/>
        <v/>
      </c>
    </row>
    <row r="2553" ht="15.75" customHeight="1">
      <c r="E2553" s="1" t="str">
        <f t="shared" si="2"/>
        <v/>
      </c>
    </row>
    <row r="2554" ht="15.75" customHeight="1">
      <c r="E2554" s="1" t="str">
        <f t="shared" si="2"/>
        <v/>
      </c>
    </row>
    <row r="2555" ht="15.75" customHeight="1">
      <c r="E2555" s="1" t="str">
        <f t="shared" si="2"/>
        <v/>
      </c>
    </row>
    <row r="2556" ht="15.75" customHeight="1">
      <c r="E2556" s="1" t="str">
        <f t="shared" si="2"/>
        <v/>
      </c>
    </row>
    <row r="2557" ht="15.75" customHeight="1">
      <c r="E2557" s="1" t="str">
        <f t="shared" si="2"/>
        <v/>
      </c>
    </row>
    <row r="2558" ht="15.75" customHeight="1">
      <c r="E2558" s="1" t="str">
        <f t="shared" si="2"/>
        <v/>
      </c>
    </row>
    <row r="2559" ht="15.75" customHeight="1">
      <c r="E2559" s="1" t="str">
        <f t="shared" si="2"/>
        <v/>
      </c>
    </row>
    <row r="2560" ht="15.75" customHeight="1">
      <c r="E2560" s="1" t="str">
        <f t="shared" si="2"/>
        <v/>
      </c>
    </row>
    <row r="2561" ht="15.75" customHeight="1">
      <c r="E2561" s="1" t="str">
        <f t="shared" si="2"/>
        <v/>
      </c>
    </row>
    <row r="2562" ht="15.75" customHeight="1">
      <c r="E2562" s="1" t="str">
        <f t="shared" si="2"/>
        <v/>
      </c>
    </row>
    <row r="2563" ht="15.75" customHeight="1">
      <c r="E2563" s="1" t="str">
        <f t="shared" si="2"/>
        <v/>
      </c>
    </row>
    <row r="2564" ht="15.75" customHeight="1">
      <c r="E2564" s="1" t="str">
        <f t="shared" si="2"/>
        <v/>
      </c>
    </row>
    <row r="2565" ht="15.75" customHeight="1">
      <c r="E2565" s="1" t="str">
        <f t="shared" si="2"/>
        <v/>
      </c>
    </row>
    <row r="2566" ht="15.75" customHeight="1">
      <c r="E2566" s="1" t="str">
        <f t="shared" si="2"/>
        <v/>
      </c>
    </row>
    <row r="2567" ht="15.75" customHeight="1">
      <c r="E2567" s="1" t="str">
        <f t="shared" si="2"/>
        <v/>
      </c>
    </row>
    <row r="2568" ht="15.75" customHeight="1">
      <c r="E2568" s="1" t="str">
        <f t="shared" si="2"/>
        <v/>
      </c>
    </row>
    <row r="2569" ht="15.75" customHeight="1">
      <c r="E2569" s="1" t="str">
        <f t="shared" si="2"/>
        <v/>
      </c>
    </row>
    <row r="2570" ht="15.75" customHeight="1">
      <c r="E2570" s="1" t="str">
        <f t="shared" si="2"/>
        <v/>
      </c>
    </row>
    <row r="2571" ht="15.75" customHeight="1">
      <c r="E2571" s="1" t="str">
        <f t="shared" si="2"/>
        <v/>
      </c>
    </row>
    <row r="2572" ht="15.75" customHeight="1">
      <c r="E2572" s="1" t="str">
        <f t="shared" si="2"/>
        <v/>
      </c>
    </row>
    <row r="2573" ht="15.75" customHeight="1">
      <c r="E2573" s="1" t="str">
        <f t="shared" si="2"/>
        <v/>
      </c>
    </row>
    <row r="2574" ht="15.75" customHeight="1">
      <c r="E2574" s="1" t="str">
        <f t="shared" si="2"/>
        <v/>
      </c>
    </row>
    <row r="2575" ht="15.75" customHeight="1">
      <c r="E2575" s="1" t="str">
        <f t="shared" si="2"/>
        <v/>
      </c>
    </row>
    <row r="2576" ht="15.75" customHeight="1">
      <c r="E2576" s="1" t="str">
        <f t="shared" si="2"/>
        <v/>
      </c>
    </row>
    <row r="2577" ht="15.75" customHeight="1">
      <c r="E2577" s="1" t="str">
        <f t="shared" si="2"/>
        <v/>
      </c>
    </row>
    <row r="2578" ht="15.75" customHeight="1">
      <c r="E2578" s="1" t="str">
        <f t="shared" si="2"/>
        <v/>
      </c>
    </row>
    <row r="2579" ht="15.75" customHeight="1">
      <c r="E2579" s="1" t="str">
        <f t="shared" si="2"/>
        <v/>
      </c>
    </row>
    <row r="2580" ht="15.75" customHeight="1">
      <c r="E2580" s="1" t="str">
        <f t="shared" si="2"/>
        <v/>
      </c>
    </row>
    <row r="2581" ht="15.75" customHeight="1">
      <c r="E2581" s="1" t="str">
        <f t="shared" si="2"/>
        <v/>
      </c>
    </row>
    <row r="2582" ht="15.75" customHeight="1">
      <c r="E2582" s="1" t="str">
        <f t="shared" si="2"/>
        <v/>
      </c>
    </row>
    <row r="2583" ht="15.75" customHeight="1">
      <c r="E2583" s="1" t="str">
        <f t="shared" si="2"/>
        <v/>
      </c>
    </row>
    <row r="2584" ht="15.75" customHeight="1">
      <c r="E2584" s="1" t="str">
        <f t="shared" si="2"/>
        <v/>
      </c>
    </row>
    <row r="2585" ht="15.75" customHeight="1">
      <c r="E2585" s="1" t="str">
        <f t="shared" si="2"/>
        <v/>
      </c>
    </row>
    <row r="2586" ht="15.75" customHeight="1">
      <c r="E2586" s="1" t="str">
        <f t="shared" si="2"/>
        <v/>
      </c>
    </row>
    <row r="2587" ht="15.75" customHeight="1">
      <c r="E2587" s="1" t="str">
        <f t="shared" si="2"/>
        <v/>
      </c>
    </row>
    <row r="2588" ht="15.75" customHeight="1">
      <c r="E2588" s="1" t="str">
        <f t="shared" si="2"/>
        <v/>
      </c>
    </row>
    <row r="2589" ht="15.75" customHeight="1">
      <c r="E2589" s="1" t="str">
        <f t="shared" si="2"/>
        <v/>
      </c>
    </row>
    <row r="2590" ht="15.75" customHeight="1">
      <c r="E2590" s="1" t="str">
        <f t="shared" si="2"/>
        <v/>
      </c>
    </row>
    <row r="2591" ht="15.75" customHeight="1">
      <c r="E2591" s="1" t="str">
        <f t="shared" si="2"/>
        <v/>
      </c>
    </row>
    <row r="2592" ht="15.75" customHeight="1">
      <c r="E2592" s="1" t="str">
        <f t="shared" si="2"/>
        <v/>
      </c>
    </row>
    <row r="2593" ht="15.75" customHeight="1">
      <c r="E2593" s="1" t="str">
        <f t="shared" si="2"/>
        <v/>
      </c>
    </row>
    <row r="2594" ht="15.75" customHeight="1">
      <c r="E2594" s="1" t="str">
        <f t="shared" si="2"/>
        <v/>
      </c>
    </row>
    <row r="2595" ht="15.75" customHeight="1">
      <c r="E2595" s="1" t="str">
        <f t="shared" si="2"/>
        <v/>
      </c>
    </row>
    <row r="2596" ht="15.75" customHeight="1">
      <c r="E2596" s="1" t="str">
        <f t="shared" si="2"/>
        <v/>
      </c>
    </row>
    <row r="2597" ht="15.75" customHeight="1">
      <c r="E2597" s="1" t="str">
        <f t="shared" si="2"/>
        <v/>
      </c>
    </row>
    <row r="2598" ht="15.75" customHeight="1">
      <c r="E2598" s="1" t="str">
        <f t="shared" si="2"/>
        <v/>
      </c>
    </row>
    <row r="2599" ht="15.75" customHeight="1">
      <c r="E2599" s="1" t="str">
        <f t="shared" si="2"/>
        <v/>
      </c>
    </row>
    <row r="2600" ht="15.75" customHeight="1">
      <c r="E2600" s="1" t="str">
        <f t="shared" si="2"/>
        <v/>
      </c>
    </row>
    <row r="2601" ht="15.75" customHeight="1">
      <c r="E2601" s="1" t="str">
        <f t="shared" si="2"/>
        <v/>
      </c>
    </row>
    <row r="2602" ht="15.75" customHeight="1">
      <c r="E2602" s="1" t="str">
        <f t="shared" si="2"/>
        <v/>
      </c>
    </row>
    <row r="2603" ht="15.75" customHeight="1">
      <c r="E2603" s="1" t="str">
        <f t="shared" si="2"/>
        <v/>
      </c>
    </row>
    <row r="2604" ht="15.75" customHeight="1">
      <c r="E2604" s="1" t="str">
        <f t="shared" si="2"/>
        <v/>
      </c>
    </row>
    <row r="2605" ht="15.75" customHeight="1">
      <c r="E2605" s="1" t="str">
        <f t="shared" si="2"/>
        <v/>
      </c>
    </row>
    <row r="2606" ht="15.75" customHeight="1">
      <c r="E2606" s="1" t="str">
        <f t="shared" si="2"/>
        <v/>
      </c>
    </row>
    <row r="2607" ht="15.75" customHeight="1">
      <c r="E2607" s="1" t="str">
        <f t="shared" si="2"/>
        <v/>
      </c>
    </row>
    <row r="2608" ht="15.75" customHeight="1">
      <c r="E2608" s="1" t="str">
        <f t="shared" si="2"/>
        <v/>
      </c>
    </row>
    <row r="2609" ht="15.75" customHeight="1">
      <c r="E2609" s="1" t="str">
        <f t="shared" si="2"/>
        <v/>
      </c>
    </row>
    <row r="2610" ht="15.75" customHeight="1">
      <c r="E2610" s="1" t="str">
        <f t="shared" si="2"/>
        <v/>
      </c>
    </row>
    <row r="2611" ht="15.75" customHeight="1">
      <c r="E2611" s="1" t="str">
        <f t="shared" si="2"/>
        <v/>
      </c>
    </row>
    <row r="2612" ht="15.75" customHeight="1">
      <c r="E2612" s="1" t="str">
        <f t="shared" si="2"/>
        <v/>
      </c>
    </row>
    <row r="2613" ht="15.75" customHeight="1">
      <c r="E2613" s="1" t="str">
        <f t="shared" si="2"/>
        <v/>
      </c>
    </row>
    <row r="2614" ht="15.75" customHeight="1">
      <c r="E2614" s="1" t="str">
        <f t="shared" si="2"/>
        <v/>
      </c>
    </row>
    <row r="2615" ht="15.75" customHeight="1">
      <c r="E2615" s="1" t="str">
        <f t="shared" si="2"/>
        <v/>
      </c>
    </row>
    <row r="2616" ht="15.75" customHeight="1">
      <c r="E2616" s="1" t="str">
        <f t="shared" si="2"/>
        <v/>
      </c>
    </row>
    <row r="2617" ht="15.75" customHeight="1">
      <c r="E2617" s="1" t="str">
        <f t="shared" si="2"/>
        <v/>
      </c>
    </row>
    <row r="2618" ht="15.75" customHeight="1">
      <c r="E2618" s="1" t="str">
        <f t="shared" si="2"/>
        <v/>
      </c>
    </row>
    <row r="2619" ht="15.75" customHeight="1">
      <c r="E2619" s="1" t="str">
        <f t="shared" si="2"/>
        <v/>
      </c>
    </row>
    <row r="2620" ht="15.75" customHeight="1">
      <c r="E2620" s="1" t="str">
        <f t="shared" si="2"/>
        <v/>
      </c>
    </row>
    <row r="2621" ht="15.75" customHeight="1">
      <c r="E2621" s="1" t="str">
        <f t="shared" si="2"/>
        <v/>
      </c>
    </row>
    <row r="2622" ht="15.75" customHeight="1">
      <c r="E2622" s="1" t="str">
        <f t="shared" si="2"/>
        <v/>
      </c>
    </row>
    <row r="2623" ht="15.75" customHeight="1">
      <c r="E2623" s="1" t="str">
        <f t="shared" si="2"/>
        <v/>
      </c>
    </row>
    <row r="2624" ht="15.75" customHeight="1">
      <c r="E2624" s="1" t="str">
        <f t="shared" si="2"/>
        <v/>
      </c>
    </row>
    <row r="2625" ht="15.75" customHeight="1">
      <c r="E2625" s="1" t="str">
        <f t="shared" si="2"/>
        <v/>
      </c>
    </row>
    <row r="2626" ht="15.75" customHeight="1">
      <c r="E2626" s="1" t="str">
        <f t="shared" si="2"/>
        <v/>
      </c>
    </row>
    <row r="2627" ht="15.75" customHeight="1">
      <c r="E2627" s="1" t="str">
        <f t="shared" si="2"/>
        <v/>
      </c>
    </row>
    <row r="2628" ht="15.75" customHeight="1">
      <c r="E2628" s="1" t="str">
        <f t="shared" si="2"/>
        <v/>
      </c>
    </row>
    <row r="2629" ht="15.75" customHeight="1">
      <c r="E2629" s="1" t="str">
        <f t="shared" si="2"/>
        <v/>
      </c>
    </row>
    <row r="2630" ht="15.75" customHeight="1">
      <c r="E2630" s="1" t="str">
        <f t="shared" si="2"/>
        <v/>
      </c>
    </row>
    <row r="2631" ht="15.75" customHeight="1">
      <c r="E2631" s="1" t="str">
        <f t="shared" si="2"/>
        <v/>
      </c>
    </row>
    <row r="2632" ht="15.75" customHeight="1">
      <c r="E2632" s="1" t="str">
        <f t="shared" si="2"/>
        <v/>
      </c>
    </row>
    <row r="2633" ht="15.75" customHeight="1">
      <c r="E2633" s="1" t="str">
        <f t="shared" si="2"/>
        <v/>
      </c>
    </row>
    <row r="2634" ht="15.75" customHeight="1">
      <c r="E2634" s="1" t="str">
        <f t="shared" si="2"/>
        <v/>
      </c>
    </row>
    <row r="2635" ht="15.75" customHeight="1">
      <c r="E2635" s="1" t="str">
        <f t="shared" si="2"/>
        <v/>
      </c>
    </row>
    <row r="2636" ht="15.75" customHeight="1">
      <c r="E2636" s="1" t="str">
        <f t="shared" si="2"/>
        <v/>
      </c>
    </row>
    <row r="2637" ht="15.75" customHeight="1">
      <c r="E2637" s="1" t="str">
        <f t="shared" si="2"/>
        <v/>
      </c>
    </row>
    <row r="2638" ht="15.75" customHeight="1">
      <c r="E2638" s="1" t="str">
        <f t="shared" si="2"/>
        <v/>
      </c>
    </row>
    <row r="2639" ht="15.75" customHeight="1">
      <c r="E2639" s="1" t="str">
        <f t="shared" si="2"/>
        <v/>
      </c>
    </row>
    <row r="2640" ht="15.75" customHeight="1">
      <c r="E2640" s="1" t="str">
        <f t="shared" si="2"/>
        <v/>
      </c>
    </row>
    <row r="2641" ht="15.75" customHeight="1">
      <c r="E2641" s="1" t="str">
        <f t="shared" si="2"/>
        <v/>
      </c>
    </row>
    <row r="2642" ht="15.75" customHeight="1">
      <c r="E2642" s="1" t="str">
        <f t="shared" si="2"/>
        <v/>
      </c>
    </row>
    <row r="2643" ht="15.75" customHeight="1">
      <c r="E2643" s="1" t="str">
        <f t="shared" si="2"/>
        <v/>
      </c>
    </row>
    <row r="2644" ht="15.75" customHeight="1">
      <c r="E2644" s="1" t="str">
        <f t="shared" si="2"/>
        <v/>
      </c>
    </row>
    <row r="2645" ht="15.75" customHeight="1">
      <c r="E2645" s="1" t="str">
        <f t="shared" si="2"/>
        <v/>
      </c>
    </row>
    <row r="2646" ht="15.75" customHeight="1">
      <c r="E2646" s="1" t="str">
        <f t="shared" si="2"/>
        <v/>
      </c>
    </row>
    <row r="2647" ht="15.75" customHeight="1">
      <c r="E2647" s="1" t="str">
        <f t="shared" si="2"/>
        <v/>
      </c>
    </row>
    <row r="2648" ht="15.75" customHeight="1">
      <c r="E2648" s="1" t="str">
        <f t="shared" si="2"/>
        <v/>
      </c>
    </row>
    <row r="2649" ht="15.75" customHeight="1">
      <c r="E2649" s="1" t="str">
        <f t="shared" si="2"/>
        <v/>
      </c>
    </row>
    <row r="2650" ht="15.75" customHeight="1">
      <c r="E2650" s="1" t="str">
        <f t="shared" si="2"/>
        <v/>
      </c>
    </row>
    <row r="2651" ht="15.75" customHeight="1">
      <c r="E2651" s="1" t="str">
        <f t="shared" si="2"/>
        <v/>
      </c>
    </row>
    <row r="2652" ht="15.75" customHeight="1">
      <c r="E2652" s="1" t="str">
        <f t="shared" si="2"/>
        <v/>
      </c>
    </row>
    <row r="2653" ht="15.75" customHeight="1">
      <c r="E2653" s="1" t="str">
        <f t="shared" si="2"/>
        <v/>
      </c>
    </row>
    <row r="2654" ht="15.75" customHeight="1">
      <c r="E2654" s="1" t="str">
        <f t="shared" si="2"/>
        <v/>
      </c>
    </row>
    <row r="2655" ht="15.75" customHeight="1">
      <c r="E2655" s="1" t="str">
        <f t="shared" si="2"/>
        <v/>
      </c>
    </row>
    <row r="2656" ht="15.75" customHeight="1">
      <c r="E2656" s="1" t="str">
        <f t="shared" si="2"/>
        <v/>
      </c>
    </row>
    <row r="2657" ht="15.75" customHeight="1">
      <c r="E2657" s="1" t="str">
        <f t="shared" si="2"/>
        <v/>
      </c>
    </row>
    <row r="2658" ht="15.75" customHeight="1">
      <c r="E2658" s="1" t="str">
        <f t="shared" si="2"/>
        <v/>
      </c>
    </row>
    <row r="2659" ht="15.75" customHeight="1">
      <c r="E2659" s="1" t="str">
        <f t="shared" si="2"/>
        <v/>
      </c>
    </row>
    <row r="2660" ht="15.75" customHeight="1">
      <c r="E2660" s="1" t="str">
        <f t="shared" si="2"/>
        <v/>
      </c>
    </row>
    <row r="2661" ht="15.75" customHeight="1">
      <c r="E2661" s="1" t="str">
        <f t="shared" si="2"/>
        <v/>
      </c>
    </row>
    <row r="2662" ht="15.75" customHeight="1">
      <c r="E2662" s="1" t="str">
        <f t="shared" si="2"/>
        <v/>
      </c>
    </row>
    <row r="2663" ht="15.75" customHeight="1">
      <c r="E2663" s="1" t="str">
        <f t="shared" si="2"/>
        <v/>
      </c>
    </row>
    <row r="2664" ht="15.75" customHeight="1">
      <c r="E2664" s="1" t="str">
        <f t="shared" si="2"/>
        <v/>
      </c>
    </row>
    <row r="2665" ht="15.75" customHeight="1">
      <c r="E2665" s="1" t="str">
        <f t="shared" si="2"/>
        <v/>
      </c>
    </row>
    <row r="2666" ht="15.75" customHeight="1">
      <c r="E2666" s="1" t="str">
        <f t="shared" si="2"/>
        <v/>
      </c>
    </row>
    <row r="2667" ht="15.75" customHeight="1">
      <c r="E2667" s="1" t="str">
        <f t="shared" si="2"/>
        <v/>
      </c>
    </row>
    <row r="2668" ht="15.75" customHeight="1">
      <c r="E2668" s="1" t="str">
        <f t="shared" si="2"/>
        <v/>
      </c>
    </row>
    <row r="2669" ht="15.75" customHeight="1">
      <c r="E2669" s="1" t="str">
        <f t="shared" si="2"/>
        <v/>
      </c>
    </row>
    <row r="2670" ht="15.75" customHeight="1">
      <c r="E2670" s="1" t="str">
        <f t="shared" si="2"/>
        <v/>
      </c>
    </row>
    <row r="2671" ht="15.75" customHeight="1">
      <c r="E2671" s="1" t="str">
        <f t="shared" si="2"/>
        <v/>
      </c>
    </row>
    <row r="2672" ht="15.75" customHeight="1">
      <c r="E2672" s="1" t="str">
        <f t="shared" si="2"/>
        <v/>
      </c>
    </row>
    <row r="2673" ht="15.75" customHeight="1">
      <c r="E2673" s="1" t="str">
        <f t="shared" si="2"/>
        <v/>
      </c>
    </row>
    <row r="2674" ht="15.75" customHeight="1">
      <c r="E2674" s="1" t="str">
        <f t="shared" si="2"/>
        <v/>
      </c>
    </row>
    <row r="2675" ht="15.75" customHeight="1">
      <c r="E2675" s="1" t="str">
        <f t="shared" si="2"/>
        <v/>
      </c>
    </row>
    <row r="2676" ht="15.75" customHeight="1">
      <c r="E2676" s="1" t="str">
        <f t="shared" si="2"/>
        <v/>
      </c>
    </row>
    <row r="2677" ht="15.75" customHeight="1">
      <c r="E2677" s="1" t="str">
        <f t="shared" si="2"/>
        <v/>
      </c>
    </row>
    <row r="2678" ht="15.75" customHeight="1">
      <c r="E2678" s="1" t="str">
        <f t="shared" si="2"/>
        <v/>
      </c>
    </row>
    <row r="2679" ht="15.75" customHeight="1">
      <c r="E2679" s="1" t="str">
        <f t="shared" si="2"/>
        <v/>
      </c>
    </row>
    <row r="2680" ht="15.75" customHeight="1">
      <c r="E2680" s="1" t="str">
        <f t="shared" si="2"/>
        <v/>
      </c>
    </row>
    <row r="2681" ht="15.75" customHeight="1">
      <c r="E2681" s="1" t="str">
        <f t="shared" si="2"/>
        <v/>
      </c>
    </row>
    <row r="2682" ht="15.75" customHeight="1">
      <c r="E2682" s="1" t="str">
        <f t="shared" si="2"/>
        <v/>
      </c>
    </row>
    <row r="2683" ht="15.75" customHeight="1">
      <c r="E2683" s="1" t="str">
        <f t="shared" si="2"/>
        <v/>
      </c>
    </row>
    <row r="2684" ht="15.75" customHeight="1">
      <c r="E2684" s="1" t="str">
        <f t="shared" si="2"/>
        <v/>
      </c>
    </row>
    <row r="2685" ht="15.75" customHeight="1">
      <c r="E2685" s="1" t="str">
        <f t="shared" si="2"/>
        <v/>
      </c>
    </row>
    <row r="2686" ht="15.75" customHeight="1">
      <c r="E2686" s="1" t="str">
        <f t="shared" si="2"/>
        <v/>
      </c>
    </row>
    <row r="2687" ht="15.75" customHeight="1">
      <c r="E2687" s="1" t="str">
        <f t="shared" si="2"/>
        <v/>
      </c>
    </row>
    <row r="2688" ht="15.75" customHeight="1">
      <c r="E2688" s="1" t="str">
        <f t="shared" si="2"/>
        <v/>
      </c>
    </row>
    <row r="2689" ht="15.75" customHeight="1">
      <c r="E2689" s="1" t="str">
        <f t="shared" si="2"/>
        <v/>
      </c>
    </row>
    <row r="2690" ht="15.75" customHeight="1">
      <c r="E2690" s="1" t="str">
        <f t="shared" si="2"/>
        <v/>
      </c>
    </row>
    <row r="2691" ht="15.75" customHeight="1">
      <c r="E2691" s="1" t="str">
        <f t="shared" si="2"/>
        <v/>
      </c>
    </row>
    <row r="2692" ht="15.75" customHeight="1">
      <c r="E2692" s="1" t="str">
        <f t="shared" si="2"/>
        <v/>
      </c>
    </row>
    <row r="2693" ht="15.75" customHeight="1">
      <c r="E2693" s="1" t="str">
        <f t="shared" si="2"/>
        <v/>
      </c>
    </row>
    <row r="2694" ht="15.75" customHeight="1">
      <c r="E2694" s="1" t="str">
        <f t="shared" si="2"/>
        <v/>
      </c>
    </row>
    <row r="2695" ht="15.75" customHeight="1">
      <c r="E2695" s="1" t="str">
        <f t="shared" si="2"/>
        <v/>
      </c>
    </row>
    <row r="2696" ht="15.75" customHeight="1">
      <c r="E2696" s="1" t="str">
        <f t="shared" si="2"/>
        <v/>
      </c>
    </row>
    <row r="2697" ht="15.75" customHeight="1">
      <c r="E2697" s="1" t="str">
        <f t="shared" si="2"/>
        <v/>
      </c>
    </row>
    <row r="2698" ht="15.75" customHeight="1">
      <c r="E2698" s="1" t="str">
        <f t="shared" si="2"/>
        <v/>
      </c>
    </row>
    <row r="2699" ht="15.75" customHeight="1">
      <c r="E2699" s="1" t="str">
        <f t="shared" si="2"/>
        <v/>
      </c>
    </row>
    <row r="2700" ht="15.75" customHeight="1">
      <c r="E2700" s="1" t="str">
        <f t="shared" si="2"/>
        <v/>
      </c>
    </row>
    <row r="2701" ht="15.75" customHeight="1">
      <c r="E2701" s="1" t="str">
        <f t="shared" si="2"/>
        <v/>
      </c>
    </row>
    <row r="2702" ht="15.75" customHeight="1">
      <c r="E2702" s="1" t="str">
        <f t="shared" si="2"/>
        <v/>
      </c>
    </row>
    <row r="2703" ht="15.75" customHeight="1">
      <c r="E2703" s="1" t="str">
        <f t="shared" si="2"/>
        <v/>
      </c>
    </row>
    <row r="2704" ht="15.75" customHeight="1">
      <c r="E2704" s="1" t="str">
        <f t="shared" si="2"/>
        <v/>
      </c>
    </row>
    <row r="2705" ht="15.75" customHeight="1">
      <c r="E2705" s="1" t="str">
        <f t="shared" si="2"/>
        <v/>
      </c>
    </row>
    <row r="2706" ht="15.75" customHeight="1">
      <c r="E2706" s="1" t="str">
        <f t="shared" si="2"/>
        <v/>
      </c>
    </row>
    <row r="2707" ht="15.75" customHeight="1">
      <c r="E2707" s="1" t="str">
        <f t="shared" si="2"/>
        <v/>
      </c>
    </row>
    <row r="2708" ht="15.75" customHeight="1">
      <c r="E2708" s="1" t="str">
        <f t="shared" si="2"/>
        <v/>
      </c>
    </row>
    <row r="2709" ht="15.75" customHeight="1">
      <c r="E2709" s="1" t="str">
        <f t="shared" si="2"/>
        <v/>
      </c>
    </row>
    <row r="2710" ht="15.75" customHeight="1">
      <c r="E2710" s="1" t="str">
        <f t="shared" si="2"/>
        <v/>
      </c>
    </row>
    <row r="2711" ht="15.75" customHeight="1">
      <c r="E2711" s="1" t="str">
        <f t="shared" si="2"/>
        <v/>
      </c>
    </row>
    <row r="2712" ht="15.75" customHeight="1">
      <c r="E2712" s="1" t="str">
        <f t="shared" si="2"/>
        <v/>
      </c>
    </row>
    <row r="2713" ht="15.75" customHeight="1">
      <c r="E2713" s="1" t="str">
        <f t="shared" si="2"/>
        <v/>
      </c>
    </row>
    <row r="2714" ht="15.75" customHeight="1">
      <c r="E2714" s="1" t="str">
        <f t="shared" si="2"/>
        <v/>
      </c>
    </row>
    <row r="2715" ht="15.75" customHeight="1">
      <c r="E2715" s="1" t="str">
        <f t="shared" si="2"/>
        <v/>
      </c>
    </row>
    <row r="2716" ht="15.75" customHeight="1">
      <c r="E2716" s="1" t="str">
        <f t="shared" si="2"/>
        <v/>
      </c>
    </row>
    <row r="2717" ht="15.75" customHeight="1">
      <c r="E2717" s="1" t="str">
        <f t="shared" si="2"/>
        <v/>
      </c>
    </row>
    <row r="2718" ht="15.75" customHeight="1">
      <c r="E2718" s="1" t="str">
        <f t="shared" si="2"/>
        <v/>
      </c>
    </row>
    <row r="2719" ht="15.75" customHeight="1">
      <c r="E2719" s="1" t="str">
        <f t="shared" si="2"/>
        <v/>
      </c>
    </row>
    <row r="2720" ht="15.75" customHeight="1">
      <c r="E2720" s="1" t="str">
        <f t="shared" si="2"/>
        <v/>
      </c>
    </row>
    <row r="2721" ht="15.75" customHeight="1">
      <c r="E2721" s="1" t="str">
        <f t="shared" si="2"/>
        <v/>
      </c>
    </row>
    <row r="2722" ht="15.75" customHeight="1">
      <c r="E2722" s="1" t="str">
        <f t="shared" si="2"/>
        <v/>
      </c>
    </row>
    <row r="2723" ht="15.75" customHeight="1">
      <c r="E2723" s="1" t="str">
        <f t="shared" si="2"/>
        <v/>
      </c>
    </row>
    <row r="2724" ht="15.75" customHeight="1">
      <c r="E2724" s="1" t="str">
        <f t="shared" si="2"/>
        <v/>
      </c>
    </row>
    <row r="2725" ht="15.75" customHeight="1">
      <c r="E2725" s="1" t="str">
        <f t="shared" si="2"/>
        <v/>
      </c>
    </row>
    <row r="2726" ht="15.75" customHeight="1">
      <c r="E2726" s="1" t="str">
        <f t="shared" si="2"/>
        <v/>
      </c>
    </row>
    <row r="2727" ht="15.75" customHeight="1">
      <c r="E2727" s="1" t="str">
        <f t="shared" si="2"/>
        <v/>
      </c>
    </row>
    <row r="2728" ht="15.75" customHeight="1">
      <c r="E2728" s="1" t="str">
        <f t="shared" si="2"/>
        <v/>
      </c>
    </row>
    <row r="2729" ht="15.75" customHeight="1">
      <c r="E2729" s="1" t="str">
        <f t="shared" si="2"/>
        <v/>
      </c>
    </row>
    <row r="2730" ht="15.75" customHeight="1">
      <c r="E2730" s="1" t="str">
        <f t="shared" si="2"/>
        <v/>
      </c>
    </row>
    <row r="2731" ht="15.75" customHeight="1">
      <c r="E2731" s="1" t="str">
        <f t="shared" si="2"/>
        <v/>
      </c>
    </row>
    <row r="2732" ht="15.75" customHeight="1">
      <c r="E2732" s="1" t="str">
        <f t="shared" si="2"/>
        <v/>
      </c>
    </row>
    <row r="2733" ht="15.75" customHeight="1">
      <c r="E2733" s="1" t="str">
        <f t="shared" si="2"/>
        <v/>
      </c>
    </row>
    <row r="2734" ht="15.75" customHeight="1">
      <c r="E2734" s="1" t="str">
        <f t="shared" si="2"/>
        <v/>
      </c>
    </row>
    <row r="2735" ht="15.75" customHeight="1">
      <c r="E2735" s="1" t="str">
        <f t="shared" si="2"/>
        <v/>
      </c>
    </row>
    <row r="2736" ht="15.75" customHeight="1">
      <c r="E2736" s="1" t="str">
        <f t="shared" si="2"/>
        <v/>
      </c>
    </row>
    <row r="2737" ht="15.75" customHeight="1">
      <c r="E2737" s="1" t="str">
        <f t="shared" si="2"/>
        <v/>
      </c>
    </row>
    <row r="2738" ht="15.75" customHeight="1">
      <c r="E2738" s="1" t="str">
        <f t="shared" si="2"/>
        <v/>
      </c>
    </row>
    <row r="2739" ht="15.75" customHeight="1">
      <c r="E2739" s="1" t="str">
        <f t="shared" si="2"/>
        <v/>
      </c>
    </row>
    <row r="2740" ht="15.75" customHeight="1">
      <c r="E2740" s="1" t="str">
        <f t="shared" si="2"/>
        <v/>
      </c>
    </row>
    <row r="2741" ht="15.75" customHeight="1">
      <c r="E2741" s="1" t="str">
        <f t="shared" si="2"/>
        <v/>
      </c>
    </row>
    <row r="2742" ht="15.75" customHeight="1">
      <c r="E2742" s="1" t="str">
        <f t="shared" si="2"/>
        <v/>
      </c>
    </row>
    <row r="2743" ht="15.75" customHeight="1">
      <c r="E2743" s="1" t="str">
        <f t="shared" si="2"/>
        <v/>
      </c>
    </row>
    <row r="2744" ht="15.75" customHeight="1">
      <c r="E2744" s="1" t="str">
        <f t="shared" si="2"/>
        <v/>
      </c>
    </row>
    <row r="2745" ht="15.75" customHeight="1">
      <c r="E2745" s="1" t="str">
        <f t="shared" si="2"/>
        <v/>
      </c>
    </row>
    <row r="2746" ht="15.75" customHeight="1">
      <c r="E2746" s="1" t="str">
        <f t="shared" si="2"/>
        <v/>
      </c>
    </row>
    <row r="2747" ht="15.75" customHeight="1">
      <c r="E2747" s="1" t="str">
        <f t="shared" si="2"/>
        <v/>
      </c>
    </row>
    <row r="2748" ht="15.75" customHeight="1">
      <c r="E2748" s="1" t="str">
        <f t="shared" si="2"/>
        <v/>
      </c>
    </row>
    <row r="2749" ht="15.75" customHeight="1">
      <c r="E2749" s="1" t="str">
        <f t="shared" si="2"/>
        <v/>
      </c>
    </row>
    <row r="2750" ht="15.75" customHeight="1">
      <c r="E2750" s="1" t="str">
        <f t="shared" si="2"/>
        <v/>
      </c>
    </row>
    <row r="2751" ht="15.75" customHeight="1">
      <c r="E2751" s="1" t="str">
        <f t="shared" si="2"/>
        <v/>
      </c>
    </row>
    <row r="2752" ht="15.75" customHeight="1">
      <c r="E2752" s="1" t="str">
        <f t="shared" si="2"/>
        <v/>
      </c>
    </row>
    <row r="2753" ht="15.75" customHeight="1">
      <c r="E2753" s="1" t="str">
        <f t="shared" si="2"/>
        <v/>
      </c>
    </row>
    <row r="2754" ht="15.75" customHeight="1">
      <c r="E2754" s="1" t="str">
        <f t="shared" si="2"/>
        <v/>
      </c>
    </row>
    <row r="2755" ht="15.75" customHeight="1">
      <c r="E2755" s="1" t="str">
        <f t="shared" si="2"/>
        <v/>
      </c>
    </row>
    <row r="2756" ht="15.75" customHeight="1">
      <c r="E2756" s="1" t="str">
        <f t="shared" si="2"/>
        <v/>
      </c>
    </row>
    <row r="2757" ht="15.75" customHeight="1">
      <c r="E2757" s="1" t="str">
        <f t="shared" si="2"/>
        <v/>
      </c>
    </row>
    <row r="2758" ht="15.75" customHeight="1">
      <c r="E2758" s="1" t="str">
        <f t="shared" si="2"/>
        <v/>
      </c>
    </row>
    <row r="2759" ht="15.75" customHeight="1">
      <c r="E2759" s="1" t="str">
        <f t="shared" si="2"/>
        <v/>
      </c>
    </row>
    <row r="2760" ht="15.75" customHeight="1">
      <c r="E2760" s="1" t="str">
        <f t="shared" si="2"/>
        <v/>
      </c>
    </row>
    <row r="2761" ht="15.75" customHeight="1">
      <c r="E2761" s="1" t="str">
        <f t="shared" si="2"/>
        <v/>
      </c>
    </row>
    <row r="2762" ht="15.75" customHeight="1">
      <c r="E2762" s="1" t="str">
        <f t="shared" si="2"/>
        <v/>
      </c>
    </row>
    <row r="2763" ht="15.75" customHeight="1">
      <c r="E2763" s="1" t="str">
        <f t="shared" si="2"/>
        <v/>
      </c>
    </row>
    <row r="2764" ht="15.75" customHeight="1">
      <c r="E2764" s="1" t="str">
        <f t="shared" si="2"/>
        <v/>
      </c>
    </row>
    <row r="2765" ht="15.75" customHeight="1">
      <c r="E2765" s="1" t="str">
        <f t="shared" si="2"/>
        <v/>
      </c>
    </row>
    <row r="2766" ht="15.75" customHeight="1">
      <c r="E2766" s="1" t="str">
        <f t="shared" si="2"/>
        <v/>
      </c>
    </row>
    <row r="2767" ht="15.75" customHeight="1">
      <c r="E2767" s="1" t="str">
        <f t="shared" si="2"/>
        <v/>
      </c>
    </row>
    <row r="2768" ht="15.75" customHeight="1">
      <c r="E2768" s="1" t="str">
        <f t="shared" si="2"/>
        <v/>
      </c>
    </row>
    <row r="2769" ht="15.75" customHeight="1">
      <c r="E2769" s="1" t="str">
        <f t="shared" si="2"/>
        <v/>
      </c>
    </row>
    <row r="2770" ht="15.75" customHeight="1">
      <c r="E2770" s="1" t="str">
        <f t="shared" si="2"/>
        <v/>
      </c>
    </row>
    <row r="2771" ht="15.75" customHeight="1">
      <c r="E2771" s="1" t="str">
        <f t="shared" si="2"/>
        <v/>
      </c>
    </row>
    <row r="2772" ht="15.75" customHeight="1">
      <c r="E2772" s="1" t="str">
        <f t="shared" si="2"/>
        <v/>
      </c>
    </row>
    <row r="2773" ht="15.75" customHeight="1">
      <c r="E2773" s="1" t="str">
        <f t="shared" si="2"/>
        <v/>
      </c>
    </row>
    <row r="2774" ht="15.75" customHeight="1">
      <c r="E2774" s="1" t="str">
        <f t="shared" si="2"/>
        <v/>
      </c>
    </row>
    <row r="2775" ht="15.75" customHeight="1">
      <c r="E2775" s="1" t="str">
        <f t="shared" si="2"/>
        <v/>
      </c>
    </row>
    <row r="2776" ht="15.75" customHeight="1">
      <c r="E2776" s="1" t="str">
        <f t="shared" si="2"/>
        <v/>
      </c>
    </row>
    <row r="2777" ht="15.75" customHeight="1">
      <c r="E2777" s="1" t="str">
        <f t="shared" si="2"/>
        <v/>
      </c>
    </row>
    <row r="2778" ht="15.75" customHeight="1">
      <c r="E2778" s="1" t="str">
        <f t="shared" si="2"/>
        <v/>
      </c>
    </row>
    <row r="2779" ht="15.75" customHeight="1">
      <c r="E2779" s="1" t="str">
        <f t="shared" si="2"/>
        <v/>
      </c>
    </row>
    <row r="2780" ht="15.75" customHeight="1">
      <c r="E2780" s="1" t="str">
        <f t="shared" si="2"/>
        <v/>
      </c>
    </row>
    <row r="2781" ht="15.75" customHeight="1">
      <c r="E2781" s="1" t="str">
        <f t="shared" si="2"/>
        <v/>
      </c>
    </row>
    <row r="2782" ht="15.75" customHeight="1">
      <c r="E2782" s="1" t="str">
        <f t="shared" si="2"/>
        <v/>
      </c>
    </row>
    <row r="2783" ht="15.75" customHeight="1">
      <c r="E2783" s="1" t="str">
        <f t="shared" si="2"/>
        <v/>
      </c>
    </row>
    <row r="2784" ht="15.75" customHeight="1">
      <c r="E2784" s="1" t="str">
        <f t="shared" si="2"/>
        <v/>
      </c>
    </row>
    <row r="2785" ht="15.75" customHeight="1">
      <c r="E2785" s="1" t="str">
        <f t="shared" si="2"/>
        <v/>
      </c>
    </row>
    <row r="2786" ht="15.75" customHeight="1">
      <c r="E2786" s="1" t="str">
        <f t="shared" si="2"/>
        <v/>
      </c>
    </row>
    <row r="2787" ht="15.75" customHeight="1">
      <c r="E2787" s="1" t="str">
        <f t="shared" si="2"/>
        <v/>
      </c>
    </row>
    <row r="2788" ht="15.75" customHeight="1">
      <c r="E2788" s="1" t="str">
        <f t="shared" si="2"/>
        <v/>
      </c>
    </row>
    <row r="2789" ht="15.75" customHeight="1">
      <c r="E2789" s="1" t="str">
        <f t="shared" si="2"/>
        <v/>
      </c>
    </row>
    <row r="2790" ht="15.75" customHeight="1">
      <c r="E2790" s="1" t="str">
        <f t="shared" si="2"/>
        <v/>
      </c>
    </row>
    <row r="2791" ht="15.75" customHeight="1">
      <c r="E2791" s="1" t="str">
        <f t="shared" si="2"/>
        <v/>
      </c>
    </row>
    <row r="2792" ht="15.75" customHeight="1">
      <c r="E2792" s="1" t="str">
        <f t="shared" si="2"/>
        <v/>
      </c>
    </row>
    <row r="2793" ht="15.75" customHeight="1">
      <c r="E2793" s="1" t="str">
        <f t="shared" si="2"/>
        <v/>
      </c>
    </row>
    <row r="2794" ht="15.75" customHeight="1">
      <c r="E2794" s="1" t="str">
        <f t="shared" si="2"/>
        <v/>
      </c>
    </row>
    <row r="2795" ht="15.75" customHeight="1">
      <c r="E2795" s="1" t="str">
        <f t="shared" si="2"/>
        <v/>
      </c>
    </row>
    <row r="2796" ht="15.75" customHeight="1">
      <c r="E2796" s="1" t="str">
        <f t="shared" si="2"/>
        <v/>
      </c>
    </row>
    <row r="2797" ht="15.75" customHeight="1">
      <c r="E2797" s="1" t="str">
        <f t="shared" si="2"/>
        <v/>
      </c>
    </row>
    <row r="2798" ht="15.75" customHeight="1">
      <c r="E2798" s="1" t="str">
        <f t="shared" si="2"/>
        <v/>
      </c>
    </row>
    <row r="2799" ht="15.75" customHeight="1">
      <c r="E2799" s="1" t="str">
        <f t="shared" si="2"/>
        <v/>
      </c>
    </row>
    <row r="2800" ht="15.75" customHeight="1">
      <c r="E2800" s="1" t="str">
        <f t="shared" si="2"/>
        <v/>
      </c>
    </row>
    <row r="2801" ht="15.75" customHeight="1">
      <c r="E2801" s="1" t="str">
        <f t="shared" si="2"/>
        <v/>
      </c>
    </row>
    <row r="2802" ht="15.75" customHeight="1">
      <c r="E2802" s="1" t="str">
        <f t="shared" si="2"/>
        <v/>
      </c>
    </row>
    <row r="2803" ht="15.75" customHeight="1">
      <c r="E2803" s="1" t="str">
        <f t="shared" si="2"/>
        <v/>
      </c>
    </row>
    <row r="2804" ht="15.75" customHeight="1">
      <c r="E2804" s="1" t="str">
        <f t="shared" si="2"/>
        <v/>
      </c>
    </row>
    <row r="2805" ht="15.75" customHeight="1">
      <c r="E2805" s="1" t="str">
        <f t="shared" si="2"/>
        <v/>
      </c>
    </row>
    <row r="2806" ht="15.75" customHeight="1">
      <c r="E2806" s="1" t="str">
        <f t="shared" si="2"/>
        <v/>
      </c>
    </row>
    <row r="2807" ht="15.75" customHeight="1">
      <c r="E2807" s="1" t="str">
        <f t="shared" si="2"/>
        <v/>
      </c>
    </row>
    <row r="2808" ht="15.75" customHeight="1">
      <c r="E2808" s="1" t="str">
        <f t="shared" si="2"/>
        <v/>
      </c>
    </row>
    <row r="2809" ht="15.75" customHeight="1">
      <c r="E2809" s="1" t="str">
        <f t="shared" si="2"/>
        <v/>
      </c>
    </row>
    <row r="2810" ht="15.75" customHeight="1">
      <c r="E2810" s="1" t="str">
        <f t="shared" si="2"/>
        <v/>
      </c>
    </row>
    <row r="2811" ht="15.75" customHeight="1">
      <c r="E2811" s="1" t="str">
        <f t="shared" si="2"/>
        <v/>
      </c>
    </row>
    <row r="2812" ht="15.75" customHeight="1">
      <c r="E2812" s="1" t="str">
        <f t="shared" si="2"/>
        <v/>
      </c>
    </row>
    <row r="2813" ht="15.75" customHeight="1">
      <c r="E2813" s="1" t="str">
        <f t="shared" si="2"/>
        <v/>
      </c>
    </row>
    <row r="2814" ht="15.75" customHeight="1">
      <c r="E2814" s="1" t="str">
        <f t="shared" si="2"/>
        <v/>
      </c>
    </row>
    <row r="2815" ht="15.75" customHeight="1">
      <c r="E2815" s="1" t="str">
        <f t="shared" si="2"/>
        <v/>
      </c>
    </row>
    <row r="2816" ht="15.75" customHeight="1">
      <c r="E2816" s="1" t="str">
        <f t="shared" si="2"/>
        <v/>
      </c>
    </row>
    <row r="2817" ht="15.75" customHeight="1">
      <c r="E2817" s="1" t="str">
        <f t="shared" si="2"/>
        <v/>
      </c>
    </row>
    <row r="2818" ht="15.75" customHeight="1">
      <c r="E2818" s="1" t="str">
        <f t="shared" si="2"/>
        <v/>
      </c>
    </row>
    <row r="2819" ht="15.75" customHeight="1">
      <c r="E2819" s="1" t="str">
        <f t="shared" si="2"/>
        <v/>
      </c>
    </row>
    <row r="2820" ht="15.75" customHeight="1">
      <c r="E2820" s="1" t="str">
        <f t="shared" si="2"/>
        <v/>
      </c>
    </row>
    <row r="2821" ht="15.75" customHeight="1">
      <c r="E2821" s="1" t="str">
        <f t="shared" si="2"/>
        <v/>
      </c>
    </row>
    <row r="2822" ht="15.75" customHeight="1">
      <c r="E2822" s="1" t="str">
        <f t="shared" si="2"/>
        <v/>
      </c>
    </row>
    <row r="2823" ht="15.75" customHeight="1">
      <c r="E2823" s="1" t="str">
        <f t="shared" si="2"/>
        <v/>
      </c>
    </row>
    <row r="2824" ht="15.75" customHeight="1">
      <c r="E2824" s="1" t="str">
        <f t="shared" si="2"/>
        <v/>
      </c>
    </row>
    <row r="2825" ht="15.75" customHeight="1">
      <c r="E2825" s="1" t="str">
        <f t="shared" si="2"/>
        <v/>
      </c>
    </row>
    <row r="2826" ht="15.75" customHeight="1">
      <c r="E2826" s="1" t="str">
        <f t="shared" si="2"/>
        <v/>
      </c>
    </row>
    <row r="2827" ht="15.75" customHeight="1">
      <c r="E2827" s="1" t="str">
        <f t="shared" si="2"/>
        <v/>
      </c>
    </row>
    <row r="2828" ht="15.75" customHeight="1">
      <c r="E2828" s="1" t="str">
        <f t="shared" si="2"/>
        <v/>
      </c>
    </row>
    <row r="2829" ht="15.75" customHeight="1">
      <c r="E2829" s="1" t="str">
        <f t="shared" si="2"/>
        <v/>
      </c>
    </row>
    <row r="2830" ht="15.75" customHeight="1">
      <c r="E2830" s="1" t="str">
        <f t="shared" si="2"/>
        <v/>
      </c>
    </row>
    <row r="2831" ht="15.75" customHeight="1">
      <c r="E2831" s="1" t="str">
        <f t="shared" si="2"/>
        <v/>
      </c>
    </row>
    <row r="2832" ht="15.75" customHeight="1">
      <c r="E2832" s="1" t="str">
        <f t="shared" si="2"/>
        <v/>
      </c>
    </row>
    <row r="2833" ht="15.75" customHeight="1">
      <c r="E2833" s="1" t="str">
        <f t="shared" si="2"/>
        <v/>
      </c>
    </row>
    <row r="2834" ht="15.75" customHeight="1">
      <c r="E2834" s="1" t="str">
        <f t="shared" si="2"/>
        <v/>
      </c>
    </row>
    <row r="2835" ht="15.75" customHeight="1">
      <c r="E2835" s="1" t="str">
        <f t="shared" si="2"/>
        <v/>
      </c>
    </row>
    <row r="2836" ht="15.75" customHeight="1">
      <c r="E2836" s="1" t="str">
        <f t="shared" si="2"/>
        <v/>
      </c>
    </row>
    <row r="2837" ht="15.75" customHeight="1">
      <c r="E2837" s="1" t="str">
        <f t="shared" si="2"/>
        <v/>
      </c>
    </row>
    <row r="2838" ht="15.75" customHeight="1">
      <c r="E2838" s="1" t="str">
        <f t="shared" si="2"/>
        <v/>
      </c>
    </row>
    <row r="2839" ht="15.75" customHeight="1">
      <c r="E2839" s="1" t="str">
        <f t="shared" si="2"/>
        <v/>
      </c>
    </row>
    <row r="2840" ht="15.75" customHeight="1">
      <c r="E2840" s="1" t="str">
        <f t="shared" si="2"/>
        <v/>
      </c>
    </row>
    <row r="2841" ht="15.75" customHeight="1">
      <c r="E2841" s="1" t="str">
        <f t="shared" si="2"/>
        <v/>
      </c>
    </row>
    <row r="2842" ht="15.75" customHeight="1">
      <c r="E2842" s="1" t="str">
        <f t="shared" si="2"/>
        <v/>
      </c>
    </row>
    <row r="2843" ht="15.75" customHeight="1">
      <c r="E2843" s="1" t="str">
        <f t="shared" si="2"/>
        <v/>
      </c>
    </row>
    <row r="2844" ht="15.75" customHeight="1">
      <c r="E2844" s="1" t="str">
        <f t="shared" si="2"/>
        <v/>
      </c>
    </row>
    <row r="2845" ht="15.75" customHeight="1">
      <c r="E2845" s="1" t="str">
        <f t="shared" si="2"/>
        <v/>
      </c>
    </row>
    <row r="2846" ht="15.75" customHeight="1">
      <c r="E2846" s="1" t="str">
        <f t="shared" si="2"/>
        <v/>
      </c>
    </row>
    <row r="2847" ht="15.75" customHeight="1">
      <c r="E2847" s="1" t="str">
        <f t="shared" si="2"/>
        <v/>
      </c>
    </row>
    <row r="2848" ht="15.75" customHeight="1">
      <c r="E2848" s="1" t="str">
        <f t="shared" si="2"/>
        <v/>
      </c>
    </row>
    <row r="2849" ht="15.75" customHeight="1">
      <c r="E2849" s="1" t="str">
        <f t="shared" si="2"/>
        <v/>
      </c>
    </row>
    <row r="2850" ht="15.75" customHeight="1">
      <c r="E2850" s="1" t="str">
        <f t="shared" si="2"/>
        <v/>
      </c>
    </row>
    <row r="2851" ht="15.75" customHeight="1">
      <c r="E2851" s="1" t="str">
        <f t="shared" si="2"/>
        <v/>
      </c>
    </row>
    <row r="2852" ht="15.75" customHeight="1">
      <c r="E2852" s="1" t="str">
        <f t="shared" si="2"/>
        <v/>
      </c>
    </row>
    <row r="2853" ht="15.75" customHeight="1">
      <c r="E2853" s="1" t="str">
        <f t="shared" si="2"/>
        <v/>
      </c>
    </row>
    <row r="2854" ht="15.75" customHeight="1">
      <c r="E2854" s="1" t="str">
        <f t="shared" si="2"/>
        <v/>
      </c>
    </row>
    <row r="2855" ht="15.75" customHeight="1">
      <c r="E2855" s="1" t="str">
        <f t="shared" si="2"/>
        <v/>
      </c>
    </row>
    <row r="2856" ht="15.75" customHeight="1">
      <c r="E2856" s="1" t="str">
        <f t="shared" si="2"/>
        <v/>
      </c>
    </row>
    <row r="2857" ht="15.75" customHeight="1">
      <c r="E2857" s="1" t="str">
        <f t="shared" si="2"/>
        <v/>
      </c>
    </row>
    <row r="2858" ht="15.75" customHeight="1">
      <c r="E2858" s="1" t="str">
        <f t="shared" si="2"/>
        <v/>
      </c>
    </row>
    <row r="2859" ht="15.75" customHeight="1">
      <c r="E2859" s="1" t="str">
        <f t="shared" si="2"/>
        <v/>
      </c>
    </row>
    <row r="2860" ht="15.75" customHeight="1">
      <c r="E2860" s="1" t="str">
        <f t="shared" si="2"/>
        <v/>
      </c>
    </row>
    <row r="2861" ht="15.75" customHeight="1">
      <c r="E2861" s="1" t="str">
        <f t="shared" si="2"/>
        <v/>
      </c>
    </row>
    <row r="2862" ht="15.75" customHeight="1">
      <c r="E2862" s="1" t="str">
        <f t="shared" si="2"/>
        <v/>
      </c>
    </row>
    <row r="2863" ht="15.75" customHeight="1">
      <c r="E2863" s="1" t="str">
        <f t="shared" si="2"/>
        <v/>
      </c>
    </row>
    <row r="2864" ht="15.75" customHeight="1">
      <c r="E2864" s="1" t="str">
        <f t="shared" si="2"/>
        <v/>
      </c>
    </row>
    <row r="2865" ht="15.75" customHeight="1">
      <c r="E2865" s="1" t="str">
        <f t="shared" si="2"/>
        <v/>
      </c>
    </row>
    <row r="2866" ht="15.75" customHeight="1">
      <c r="E2866" s="1" t="str">
        <f t="shared" si="2"/>
        <v/>
      </c>
    </row>
    <row r="2867" ht="15.75" customHeight="1">
      <c r="E2867" s="1" t="str">
        <f t="shared" si="2"/>
        <v/>
      </c>
    </row>
    <row r="2868" ht="15.75" customHeight="1">
      <c r="E2868" s="1" t="str">
        <f t="shared" si="2"/>
        <v/>
      </c>
    </row>
    <row r="2869" ht="15.75" customHeight="1">
      <c r="E2869" s="1" t="str">
        <f t="shared" si="2"/>
        <v/>
      </c>
    </row>
    <row r="2870" ht="15.75" customHeight="1">
      <c r="E2870" s="1" t="str">
        <f t="shared" si="2"/>
        <v/>
      </c>
    </row>
    <row r="2871" ht="15.75" customHeight="1">
      <c r="E2871" s="1" t="str">
        <f t="shared" si="2"/>
        <v/>
      </c>
    </row>
    <row r="2872" ht="15.75" customHeight="1">
      <c r="E2872" s="1" t="str">
        <f t="shared" si="2"/>
        <v/>
      </c>
    </row>
    <row r="2873" ht="15.75" customHeight="1">
      <c r="E2873" s="1" t="str">
        <f t="shared" si="2"/>
        <v/>
      </c>
    </row>
    <row r="2874" ht="15.75" customHeight="1">
      <c r="E2874" s="1" t="str">
        <f t="shared" si="2"/>
        <v/>
      </c>
    </row>
    <row r="2875" ht="15.75" customHeight="1">
      <c r="E2875" s="1" t="str">
        <f t="shared" si="2"/>
        <v/>
      </c>
    </row>
    <row r="2876" ht="15.75" customHeight="1">
      <c r="E2876" s="1" t="str">
        <f t="shared" si="2"/>
        <v/>
      </c>
    </row>
    <row r="2877" ht="15.75" customHeight="1">
      <c r="E2877" s="1" t="str">
        <f t="shared" si="2"/>
        <v/>
      </c>
    </row>
    <row r="2878" ht="15.75" customHeight="1">
      <c r="E2878" s="1" t="str">
        <f t="shared" si="2"/>
        <v/>
      </c>
    </row>
    <row r="2879" ht="15.75" customHeight="1">
      <c r="E2879" s="1" t="str">
        <f t="shared" si="2"/>
        <v/>
      </c>
    </row>
    <row r="2880" ht="15.75" customHeight="1">
      <c r="E2880" s="1" t="str">
        <f t="shared" si="2"/>
        <v/>
      </c>
    </row>
    <row r="2881" ht="15.75" customHeight="1">
      <c r="E2881" s="1" t="str">
        <f t="shared" si="2"/>
        <v/>
      </c>
    </row>
    <row r="2882" ht="15.75" customHeight="1">
      <c r="E2882" s="1" t="str">
        <f t="shared" si="2"/>
        <v/>
      </c>
    </row>
    <row r="2883" ht="15.75" customHeight="1">
      <c r="E2883" s="1" t="str">
        <f t="shared" si="2"/>
        <v/>
      </c>
    </row>
    <row r="2884" ht="15.75" customHeight="1">
      <c r="E2884" s="1" t="str">
        <f t="shared" si="2"/>
        <v/>
      </c>
    </row>
    <row r="2885" ht="15.75" customHeight="1">
      <c r="E2885" s="1" t="str">
        <f t="shared" si="2"/>
        <v/>
      </c>
    </row>
    <row r="2886" ht="15.75" customHeight="1">
      <c r="E2886" s="1" t="str">
        <f t="shared" si="2"/>
        <v/>
      </c>
    </row>
    <row r="2887" ht="15.75" customHeight="1">
      <c r="E2887" s="1" t="str">
        <f t="shared" si="2"/>
        <v/>
      </c>
    </row>
    <row r="2888" ht="15.75" customHeight="1">
      <c r="E2888" s="1" t="str">
        <f t="shared" si="2"/>
        <v/>
      </c>
    </row>
    <row r="2889" ht="15.75" customHeight="1">
      <c r="E2889" s="1" t="str">
        <f t="shared" si="2"/>
        <v/>
      </c>
    </row>
    <row r="2890" ht="15.75" customHeight="1">
      <c r="E2890" s="1" t="str">
        <f t="shared" si="2"/>
        <v/>
      </c>
    </row>
    <row r="2891" ht="15.75" customHeight="1">
      <c r="E2891" s="1" t="str">
        <f t="shared" si="2"/>
        <v/>
      </c>
    </row>
    <row r="2892" ht="15.75" customHeight="1">
      <c r="E2892" s="1" t="str">
        <f t="shared" si="2"/>
        <v/>
      </c>
    </row>
    <row r="2893" ht="15.75" customHeight="1">
      <c r="E2893" s="1" t="str">
        <f t="shared" si="2"/>
        <v/>
      </c>
    </row>
    <row r="2894" ht="15.75" customHeight="1">
      <c r="E2894" s="1" t="str">
        <f t="shared" si="2"/>
        <v/>
      </c>
    </row>
    <row r="2895" ht="15.75" customHeight="1">
      <c r="E2895" s="1" t="str">
        <f t="shared" si="2"/>
        <v/>
      </c>
    </row>
    <row r="2896" ht="15.75" customHeight="1">
      <c r="E2896" s="1" t="str">
        <f t="shared" si="2"/>
        <v/>
      </c>
    </row>
    <row r="2897" ht="15.75" customHeight="1">
      <c r="E2897" s="1" t="str">
        <f t="shared" si="2"/>
        <v/>
      </c>
    </row>
    <row r="2898" ht="15.75" customHeight="1">
      <c r="E2898" s="1" t="str">
        <f t="shared" si="2"/>
        <v/>
      </c>
    </row>
    <row r="2899" ht="15.75" customHeight="1">
      <c r="E2899" s="1" t="str">
        <f t="shared" si="2"/>
        <v/>
      </c>
    </row>
    <row r="2900" ht="15.75" customHeight="1">
      <c r="E2900" s="1" t="str">
        <f t="shared" si="2"/>
        <v/>
      </c>
    </row>
    <row r="2901" ht="15.75" customHeight="1">
      <c r="E2901" s="1" t="str">
        <f t="shared" si="2"/>
        <v/>
      </c>
    </row>
    <row r="2902" ht="15.75" customHeight="1">
      <c r="E2902" s="1" t="str">
        <f t="shared" si="2"/>
        <v/>
      </c>
    </row>
    <row r="2903" ht="15.75" customHeight="1">
      <c r="E2903" s="1" t="str">
        <f t="shared" si="2"/>
        <v/>
      </c>
    </row>
    <row r="2904" ht="15.75" customHeight="1">
      <c r="E2904" s="1" t="str">
        <f t="shared" si="2"/>
        <v/>
      </c>
    </row>
    <row r="2905" ht="15.75" customHeight="1">
      <c r="E2905" s="1" t="str">
        <f t="shared" si="2"/>
        <v/>
      </c>
    </row>
    <row r="2906" ht="15.75" customHeight="1">
      <c r="E2906" s="1" t="str">
        <f t="shared" si="2"/>
        <v/>
      </c>
    </row>
    <row r="2907" ht="15.75" customHeight="1">
      <c r="E2907" s="1" t="str">
        <f t="shared" si="2"/>
        <v/>
      </c>
    </row>
    <row r="2908" ht="15.75" customHeight="1">
      <c r="E2908" s="1" t="str">
        <f t="shared" si="2"/>
        <v/>
      </c>
    </row>
    <row r="2909" ht="15.75" customHeight="1">
      <c r="E2909" s="1" t="str">
        <f t="shared" si="2"/>
        <v/>
      </c>
    </row>
    <row r="2910" ht="15.75" customHeight="1">
      <c r="E2910" s="1" t="str">
        <f t="shared" si="2"/>
        <v/>
      </c>
    </row>
    <row r="2911" ht="15.75" customHeight="1">
      <c r="E2911" s="1" t="str">
        <f t="shared" si="2"/>
        <v/>
      </c>
    </row>
    <row r="2912" ht="15.75" customHeight="1">
      <c r="E2912" s="1" t="str">
        <f t="shared" si="2"/>
        <v/>
      </c>
    </row>
    <row r="2913" ht="15.75" customHeight="1">
      <c r="E2913" s="1" t="str">
        <f t="shared" si="2"/>
        <v/>
      </c>
    </row>
    <row r="2914" ht="15.75" customHeight="1">
      <c r="E2914" s="1" t="str">
        <f t="shared" si="2"/>
        <v/>
      </c>
    </row>
    <row r="2915" ht="15.75" customHeight="1">
      <c r="E2915" s="1" t="str">
        <f t="shared" si="2"/>
        <v/>
      </c>
    </row>
    <row r="2916" ht="15.75" customHeight="1">
      <c r="E2916" s="1" t="str">
        <f t="shared" si="2"/>
        <v/>
      </c>
    </row>
    <row r="2917" ht="15.75" customHeight="1">
      <c r="E2917" s="1" t="str">
        <f t="shared" si="2"/>
        <v/>
      </c>
    </row>
    <row r="2918" ht="15.75" customHeight="1">
      <c r="E2918" s="1" t="str">
        <f t="shared" si="2"/>
        <v/>
      </c>
    </row>
    <row r="2919" ht="15.75" customHeight="1">
      <c r="E2919" s="1" t="str">
        <f t="shared" si="2"/>
        <v/>
      </c>
    </row>
    <row r="2920" ht="15.75" customHeight="1">
      <c r="E2920" s="1" t="str">
        <f t="shared" si="2"/>
        <v/>
      </c>
    </row>
    <row r="2921" ht="15.75" customHeight="1">
      <c r="E2921" s="1" t="str">
        <f t="shared" si="2"/>
        <v/>
      </c>
    </row>
    <row r="2922" ht="15.75" customHeight="1">
      <c r="E2922" s="1" t="str">
        <f t="shared" si="2"/>
        <v/>
      </c>
    </row>
    <row r="2923" ht="15.75" customHeight="1">
      <c r="E2923" s="1" t="str">
        <f t="shared" si="2"/>
        <v/>
      </c>
    </row>
    <row r="2924" ht="15.75" customHeight="1">
      <c r="E2924" s="1" t="str">
        <f t="shared" si="2"/>
        <v/>
      </c>
    </row>
    <row r="2925" ht="15.75" customHeight="1">
      <c r="E2925" s="1" t="str">
        <f t="shared" si="2"/>
        <v/>
      </c>
    </row>
    <row r="2926" ht="15.75" customHeight="1">
      <c r="E2926" s="1" t="str">
        <f t="shared" si="2"/>
        <v/>
      </c>
    </row>
    <row r="2927" ht="15.75" customHeight="1">
      <c r="E2927" s="1" t="str">
        <f t="shared" si="2"/>
        <v/>
      </c>
    </row>
    <row r="2928" ht="15.75" customHeight="1">
      <c r="E2928" s="1" t="str">
        <f t="shared" si="2"/>
        <v/>
      </c>
    </row>
    <row r="2929" ht="15.75" customHeight="1">
      <c r="E2929" s="1" t="str">
        <f t="shared" si="2"/>
        <v/>
      </c>
    </row>
    <row r="2930" ht="15.75" customHeight="1">
      <c r="E2930" s="1" t="str">
        <f t="shared" si="2"/>
        <v/>
      </c>
    </row>
    <row r="2931" ht="15.75" customHeight="1">
      <c r="E2931" s="1" t="str">
        <f t="shared" si="2"/>
        <v/>
      </c>
    </row>
    <row r="2932" ht="15.75" customHeight="1">
      <c r="E2932" s="1" t="str">
        <f t="shared" si="2"/>
        <v/>
      </c>
    </row>
    <row r="2933" ht="15.75" customHeight="1">
      <c r="E2933" s="1" t="str">
        <f t="shared" si="2"/>
        <v/>
      </c>
    </row>
    <row r="2934" ht="15.75" customHeight="1">
      <c r="E2934" s="1" t="str">
        <f t="shared" si="2"/>
        <v/>
      </c>
    </row>
    <row r="2935" ht="15.75" customHeight="1">
      <c r="E2935" s="1" t="str">
        <f t="shared" si="2"/>
        <v/>
      </c>
    </row>
    <row r="2936" ht="15.75" customHeight="1">
      <c r="E2936" s="1" t="str">
        <f t="shared" si="2"/>
        <v/>
      </c>
    </row>
    <row r="2937" ht="15.75" customHeight="1">
      <c r="E2937" s="1" t="str">
        <f t="shared" si="2"/>
        <v/>
      </c>
    </row>
    <row r="2938" ht="15.75" customHeight="1">
      <c r="E2938" s="1" t="str">
        <f t="shared" si="2"/>
        <v/>
      </c>
    </row>
    <row r="2939" ht="15.75" customHeight="1">
      <c r="E2939" s="1" t="str">
        <f t="shared" si="2"/>
        <v/>
      </c>
    </row>
    <row r="2940" ht="15.75" customHeight="1">
      <c r="E2940" s="1" t="str">
        <f t="shared" si="2"/>
        <v/>
      </c>
    </row>
    <row r="2941" ht="15.75" customHeight="1">
      <c r="E2941" s="1" t="str">
        <f t="shared" si="2"/>
        <v/>
      </c>
    </row>
    <row r="2942" ht="15.75" customHeight="1">
      <c r="E2942" s="1" t="str">
        <f t="shared" si="2"/>
        <v/>
      </c>
    </row>
    <row r="2943" ht="15.75" customHeight="1">
      <c r="E2943" s="1" t="str">
        <f t="shared" si="2"/>
        <v/>
      </c>
    </row>
    <row r="2944" ht="15.75" customHeight="1">
      <c r="E2944" s="1" t="str">
        <f t="shared" si="2"/>
        <v/>
      </c>
    </row>
    <row r="2945" ht="15.75" customHeight="1">
      <c r="E2945" s="1" t="str">
        <f t="shared" si="2"/>
        <v/>
      </c>
    </row>
    <row r="2946" ht="15.75" customHeight="1">
      <c r="E2946" s="1" t="str">
        <f t="shared" si="2"/>
        <v/>
      </c>
    </row>
    <row r="2947" ht="15.75" customHeight="1">
      <c r="E2947" s="1" t="str">
        <f t="shared" si="2"/>
        <v/>
      </c>
    </row>
    <row r="2948" ht="15.75" customHeight="1">
      <c r="E2948" s="1" t="str">
        <f t="shared" si="2"/>
        <v/>
      </c>
    </row>
    <row r="2949" ht="15.75" customHeight="1">
      <c r="E2949" s="1" t="str">
        <f t="shared" si="2"/>
        <v/>
      </c>
    </row>
    <row r="2950" ht="15.75" customHeight="1">
      <c r="E2950" s="1" t="str">
        <f t="shared" si="2"/>
        <v/>
      </c>
    </row>
    <row r="2951" ht="15.75" customHeight="1">
      <c r="E2951" s="1" t="str">
        <f t="shared" si="2"/>
        <v/>
      </c>
    </row>
    <row r="2952" ht="15.75" customHeight="1">
      <c r="E2952" s="1" t="str">
        <f t="shared" si="2"/>
        <v/>
      </c>
    </row>
    <row r="2953" ht="15.75" customHeight="1">
      <c r="E2953" s="1" t="str">
        <f t="shared" si="2"/>
        <v/>
      </c>
    </row>
    <row r="2954" ht="15.75" customHeight="1">
      <c r="E2954" s="1" t="str">
        <f t="shared" si="2"/>
        <v/>
      </c>
    </row>
    <row r="2955" ht="15.75" customHeight="1">
      <c r="E2955" s="1" t="str">
        <f t="shared" si="2"/>
        <v/>
      </c>
    </row>
    <row r="2956" ht="15.75" customHeight="1">
      <c r="E2956" s="1" t="str">
        <f t="shared" si="2"/>
        <v/>
      </c>
    </row>
    <row r="2957" ht="15.75" customHeight="1">
      <c r="E2957" s="1" t="str">
        <f t="shared" si="2"/>
        <v/>
      </c>
    </row>
    <row r="2958" ht="15.75" customHeight="1">
      <c r="E2958" s="1" t="str">
        <f t="shared" si="2"/>
        <v/>
      </c>
    </row>
    <row r="2959" ht="15.75" customHeight="1">
      <c r="E2959" s="1" t="str">
        <f t="shared" si="2"/>
        <v/>
      </c>
    </row>
    <row r="2960" ht="15.75" customHeight="1">
      <c r="E2960" s="1" t="str">
        <f t="shared" si="2"/>
        <v/>
      </c>
    </row>
    <row r="2961" ht="15.75" customHeight="1">
      <c r="E2961" s="1" t="str">
        <f t="shared" si="2"/>
        <v/>
      </c>
    </row>
    <row r="2962" ht="15.75" customHeight="1">
      <c r="E2962" s="1" t="str">
        <f t="shared" si="2"/>
        <v/>
      </c>
    </row>
    <row r="2963" ht="15.75" customHeight="1">
      <c r="E2963" s="1" t="str">
        <f t="shared" si="2"/>
        <v/>
      </c>
    </row>
    <row r="2964" ht="15.75" customHeight="1">
      <c r="E2964" s="1" t="str">
        <f t="shared" si="2"/>
        <v/>
      </c>
    </row>
    <row r="2965" ht="15.75" customHeight="1">
      <c r="E2965" s="1" t="str">
        <f t="shared" si="2"/>
        <v/>
      </c>
    </row>
    <row r="2966" ht="15.75" customHeight="1">
      <c r="E2966" s="1" t="str">
        <f t="shared" si="2"/>
        <v/>
      </c>
    </row>
    <row r="2967" ht="15.75" customHeight="1">
      <c r="E2967" s="1" t="str">
        <f t="shared" si="2"/>
        <v/>
      </c>
    </row>
    <row r="2968" ht="15.75" customHeight="1">
      <c r="E2968" s="1" t="str">
        <f t="shared" si="2"/>
        <v/>
      </c>
    </row>
    <row r="2969" ht="15.75" customHeight="1">
      <c r="E2969" s="1" t="str">
        <f t="shared" si="2"/>
        <v/>
      </c>
    </row>
    <row r="2970" ht="15.75" customHeight="1">
      <c r="E2970" s="1" t="str">
        <f t="shared" si="2"/>
        <v/>
      </c>
    </row>
    <row r="2971" ht="15.75" customHeight="1">
      <c r="E2971" s="1" t="str">
        <f t="shared" si="2"/>
        <v/>
      </c>
    </row>
    <row r="2972" ht="15.75" customHeight="1">
      <c r="E2972" s="1" t="str">
        <f t="shared" si="2"/>
        <v/>
      </c>
    </row>
    <row r="2973" ht="15.75" customHeight="1">
      <c r="E2973" s="1" t="str">
        <f t="shared" si="2"/>
        <v/>
      </c>
    </row>
    <row r="2974" ht="15.75" customHeight="1">
      <c r="E2974" s="1" t="str">
        <f t="shared" si="2"/>
        <v/>
      </c>
    </row>
    <row r="2975" ht="15.75" customHeight="1">
      <c r="E2975" s="1" t="str">
        <f t="shared" si="2"/>
        <v/>
      </c>
    </row>
    <row r="2976" ht="15.75" customHeight="1">
      <c r="E2976" s="1" t="str">
        <f t="shared" si="2"/>
        <v/>
      </c>
    </row>
    <row r="2977" ht="15.75" customHeight="1">
      <c r="E2977" s="1" t="str">
        <f t="shared" si="2"/>
        <v/>
      </c>
    </row>
    <row r="2978" ht="15.75" customHeight="1">
      <c r="E2978" s="1" t="str">
        <f t="shared" si="2"/>
        <v/>
      </c>
    </row>
    <row r="2979" ht="15.75" customHeight="1">
      <c r="E2979" s="1" t="str">
        <f t="shared" si="2"/>
        <v/>
      </c>
    </row>
    <row r="2980" ht="15.75" customHeight="1">
      <c r="E2980" s="1" t="str">
        <f t="shared" si="2"/>
        <v/>
      </c>
    </row>
    <row r="2981" ht="15.75" customHeight="1">
      <c r="E2981" s="1" t="str">
        <f t="shared" si="2"/>
        <v/>
      </c>
    </row>
    <row r="2982" ht="15.75" customHeight="1">
      <c r="E2982" s="1" t="str">
        <f t="shared" si="2"/>
        <v/>
      </c>
    </row>
    <row r="2983" ht="15.75" customHeight="1">
      <c r="E2983" s="1" t="str">
        <f t="shared" si="2"/>
        <v/>
      </c>
    </row>
    <row r="2984" ht="15.75" customHeight="1">
      <c r="E2984" s="1" t="str">
        <f t="shared" si="2"/>
        <v/>
      </c>
    </row>
    <row r="2985" ht="15.75" customHeight="1">
      <c r="E2985" s="1" t="str">
        <f t="shared" si="2"/>
        <v/>
      </c>
    </row>
    <row r="2986" ht="15.75" customHeight="1">
      <c r="E2986" s="1" t="str">
        <f t="shared" si="2"/>
        <v/>
      </c>
    </row>
    <row r="2987" ht="15.75" customHeight="1">
      <c r="E2987" s="1" t="str">
        <f t="shared" si="2"/>
        <v/>
      </c>
    </row>
    <row r="2988" ht="15.75" customHeight="1">
      <c r="E2988" s="1" t="str">
        <f t="shared" si="2"/>
        <v/>
      </c>
    </row>
    <row r="2989" ht="15.75" customHeight="1">
      <c r="E2989" s="1" t="str">
        <f t="shared" si="2"/>
        <v/>
      </c>
    </row>
    <row r="2990" ht="15.75" customHeight="1">
      <c r="E2990" s="1" t="str">
        <f t="shared" si="2"/>
        <v/>
      </c>
    </row>
    <row r="2991" ht="15.75" customHeight="1">
      <c r="E2991" s="1" t="str">
        <f t="shared" si="2"/>
        <v/>
      </c>
    </row>
    <row r="2992" ht="15.75" customHeight="1">
      <c r="E2992" s="1" t="str">
        <f t="shared" si="2"/>
        <v/>
      </c>
    </row>
    <row r="2993" ht="15.75" customHeight="1">
      <c r="E2993" s="1" t="str">
        <f t="shared" si="2"/>
        <v/>
      </c>
    </row>
    <row r="2994" ht="15.75" customHeight="1">
      <c r="E2994" s="1" t="str">
        <f t="shared" si="2"/>
        <v/>
      </c>
    </row>
    <row r="2995" ht="15.75" customHeight="1">
      <c r="E2995" s="1" t="str">
        <f t="shared" si="2"/>
        <v/>
      </c>
    </row>
    <row r="2996" ht="15.75" customHeight="1">
      <c r="E2996" s="1" t="str">
        <f t="shared" si="2"/>
        <v/>
      </c>
    </row>
    <row r="2997" ht="15.75" customHeight="1">
      <c r="E2997" s="1" t="str">
        <f t="shared" si="2"/>
        <v/>
      </c>
    </row>
    <row r="2998" ht="15.75" customHeight="1">
      <c r="E2998" s="1" t="str">
        <f t="shared" si="2"/>
        <v/>
      </c>
    </row>
    <row r="2999" ht="15.75" customHeight="1">
      <c r="E2999" s="1" t="str">
        <f t="shared" si="2"/>
        <v/>
      </c>
    </row>
    <row r="3000" ht="15.75" customHeight="1">
      <c r="E3000" s="1" t="str">
        <f t="shared" si="2"/>
        <v/>
      </c>
    </row>
    <row r="3001" ht="15.75" customHeight="1">
      <c r="E3001" s="1" t="str">
        <f t="shared" si="2"/>
        <v/>
      </c>
    </row>
    <row r="3002" ht="15.75" customHeight="1">
      <c r="E3002" s="1" t="str">
        <f t="shared" si="2"/>
        <v/>
      </c>
    </row>
    <row r="3003" ht="15.75" customHeight="1">
      <c r="E3003" s="1" t="str">
        <f t="shared" si="2"/>
        <v/>
      </c>
    </row>
    <row r="3004" ht="15.75" customHeight="1">
      <c r="E3004" s="1" t="str">
        <f t="shared" si="2"/>
        <v/>
      </c>
    </row>
    <row r="3005" ht="15.75" customHeight="1">
      <c r="E3005" s="1" t="str">
        <f t="shared" si="2"/>
        <v/>
      </c>
    </row>
    <row r="3006" ht="15.75" customHeight="1">
      <c r="E3006" s="1" t="str">
        <f t="shared" si="2"/>
        <v/>
      </c>
    </row>
    <row r="3007" ht="15.75" customHeight="1">
      <c r="E3007" s="1" t="str">
        <f t="shared" si="2"/>
        <v/>
      </c>
    </row>
    <row r="3008" ht="15.75" customHeight="1">
      <c r="E3008" s="1" t="str">
        <f t="shared" si="2"/>
        <v/>
      </c>
    </row>
    <row r="3009" ht="15.75" customHeight="1">
      <c r="E3009" s="1" t="str">
        <f t="shared" si="2"/>
        <v/>
      </c>
    </row>
    <row r="3010" ht="15.75" customHeight="1">
      <c r="E3010" s="1" t="str">
        <f t="shared" si="2"/>
        <v/>
      </c>
    </row>
    <row r="3011" ht="15.75" customHeight="1">
      <c r="E3011" s="1" t="str">
        <f t="shared" si="2"/>
        <v/>
      </c>
    </row>
    <row r="3012" ht="15.75" customHeight="1">
      <c r="E3012" s="1" t="str">
        <f t="shared" si="2"/>
        <v/>
      </c>
    </row>
    <row r="3013" ht="15.75" customHeight="1">
      <c r="E3013" s="1" t="str">
        <f t="shared" si="2"/>
        <v/>
      </c>
    </row>
    <row r="3014" ht="15.75" customHeight="1">
      <c r="E3014" s="1" t="str">
        <f t="shared" si="2"/>
        <v/>
      </c>
    </row>
    <row r="3015" ht="15.75" customHeight="1">
      <c r="E3015" s="1" t="str">
        <f t="shared" si="2"/>
        <v/>
      </c>
    </row>
    <row r="3016" ht="15.75" customHeight="1">
      <c r="E3016" s="1" t="str">
        <f t="shared" si="2"/>
        <v/>
      </c>
    </row>
    <row r="3017" ht="15.75" customHeight="1">
      <c r="E3017" s="1" t="str">
        <f t="shared" si="2"/>
        <v/>
      </c>
    </row>
    <row r="3018" ht="15.75" customHeight="1">
      <c r="E3018" s="1" t="str">
        <f t="shared" si="2"/>
        <v/>
      </c>
    </row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</sheetData>
  <printOptions/>
  <pageMargins bottom="0.75" footer="0.0" header="0.0" left="0.7" right="0.7" top="0.75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7.88"/>
    <col customWidth="1" min="2" max="2" width="5.75"/>
    <col customWidth="1" min="3" max="3" width="5.63"/>
    <col customWidth="1" min="4" max="4" width="5.38"/>
    <col customWidth="1" min="5" max="5" width="5.63"/>
    <col customWidth="1" min="6" max="6" width="24.13"/>
    <col customWidth="1" min="7" max="7" width="21.0"/>
    <col customWidth="1" min="8" max="8" width="6.25"/>
    <col customWidth="1" min="9" max="15" width="10.5"/>
    <col customWidth="1" min="16" max="16" width="19.63"/>
    <col customWidth="1" min="17" max="17" width="16.75"/>
    <col customWidth="1" min="18" max="18" width="21.0"/>
    <col customWidth="1" min="19" max="19" width="7.75"/>
    <col customWidth="1" min="20" max="20" width="13.88"/>
    <col customWidth="1" min="21" max="21" width="21.13"/>
    <col customWidth="1" min="22" max="26" width="7.63"/>
  </cols>
  <sheetData>
    <row r="1">
      <c r="A1" s="8" t="s">
        <v>131</v>
      </c>
      <c r="B1" s="8" t="s">
        <v>132</v>
      </c>
      <c r="C1" s="2" t="s">
        <v>133</v>
      </c>
      <c r="D1" s="2" t="s">
        <v>134</v>
      </c>
      <c r="E1" s="2" t="s">
        <v>135</v>
      </c>
      <c r="F1" s="2" t="s">
        <v>10</v>
      </c>
      <c r="G1" s="2" t="s">
        <v>136</v>
      </c>
      <c r="H1" s="2" t="s">
        <v>137</v>
      </c>
      <c r="I1" s="2" t="s">
        <v>138</v>
      </c>
      <c r="J1" s="2" t="s">
        <v>139</v>
      </c>
      <c r="K1" s="2" t="s">
        <v>140</v>
      </c>
      <c r="L1" s="1" t="s">
        <v>141</v>
      </c>
      <c r="M1" s="1" t="s">
        <v>142</v>
      </c>
      <c r="N1" s="1" t="s">
        <v>143</v>
      </c>
      <c r="O1" s="1" t="s">
        <v>144</v>
      </c>
      <c r="P1" s="2" t="s">
        <v>11</v>
      </c>
      <c r="Q1" s="2" t="s">
        <v>145</v>
      </c>
      <c r="R1" s="9" t="s">
        <v>104</v>
      </c>
      <c r="S1" s="9" t="s">
        <v>146</v>
      </c>
      <c r="T1" s="9" t="s">
        <v>147</v>
      </c>
      <c r="U1" s="9" t="s">
        <v>105</v>
      </c>
      <c r="V1" s="2"/>
      <c r="W1" s="2"/>
      <c r="X1" s="2"/>
      <c r="Y1" s="2"/>
      <c r="Z1" s="2"/>
    </row>
    <row r="2">
      <c r="A2" s="10">
        <v>1.0</v>
      </c>
      <c r="B2" s="10">
        <v>1.0</v>
      </c>
      <c r="C2" s="1">
        <v>1.0</v>
      </c>
      <c r="D2" s="1">
        <v>1.0</v>
      </c>
      <c r="E2" s="1">
        <v>15.0</v>
      </c>
      <c r="F2" s="1" t="s">
        <v>78</v>
      </c>
      <c r="G2" s="1" t="s">
        <v>96</v>
      </c>
      <c r="H2" s="1">
        <v>7.0</v>
      </c>
      <c r="I2" s="11">
        <v>0.006835277777777778</v>
      </c>
      <c r="L2" s="1">
        <v>42.671</v>
      </c>
      <c r="M2" s="11">
        <v>9.355092592592592E-4</v>
      </c>
      <c r="N2" s="1">
        <v>44.539</v>
      </c>
      <c r="O2" s="1">
        <v>5.0</v>
      </c>
      <c r="P2" s="1" t="s">
        <v>79</v>
      </c>
      <c r="Q2" s="1" t="s">
        <v>148</v>
      </c>
      <c r="R2" s="9" t="str">
        <f>IFNA(VLOOKUP(G2,'Points and Classes'!D:E,2,FALSE),"")</f>
        <v>Novice SuperMoto</v>
      </c>
      <c r="S2" s="9">
        <f>IF(R2="Sportsman",0,IFNA(VLOOKUP(D2,'Points and Classes'!A:B,2,FALSE),0))</f>
        <v>50</v>
      </c>
      <c r="T2" s="9">
        <f>IFNA(VLOOKUP(R2&amp;F2,'By Class Overall'!A:D,4,FALSE),0)</f>
        <v>500</v>
      </c>
      <c r="U2" s="9">
        <f>IFNA(VLOOKUP(R2&amp;F2,'By Class Overall'!A:E,5,FALSE),0)</f>
        <v>1</v>
      </c>
      <c r="V2" s="2"/>
      <c r="W2" s="2"/>
      <c r="X2" s="2"/>
      <c r="Y2" s="2"/>
      <c r="Z2" s="2"/>
    </row>
    <row r="3">
      <c r="A3" s="10">
        <v>1.0</v>
      </c>
      <c r="B3" s="10">
        <v>1.0</v>
      </c>
      <c r="C3" s="1">
        <v>2.0</v>
      </c>
      <c r="D3" s="1">
        <v>2.0</v>
      </c>
      <c r="E3" s="1">
        <v>48.0</v>
      </c>
      <c r="F3" s="1" t="s">
        <v>80</v>
      </c>
      <c r="G3" s="1" t="s">
        <v>96</v>
      </c>
      <c r="H3" s="1">
        <v>7.0</v>
      </c>
      <c r="I3" s="11">
        <v>0.0070198148148148155</v>
      </c>
      <c r="J3" s="1">
        <v>15.944</v>
      </c>
      <c r="K3" s="1">
        <v>15.944</v>
      </c>
      <c r="L3" s="1">
        <v>41.549</v>
      </c>
      <c r="M3" s="11">
        <v>9.872800925925925E-4</v>
      </c>
      <c r="N3" s="1">
        <v>42.203</v>
      </c>
      <c r="O3" s="1">
        <v>6.0</v>
      </c>
      <c r="P3" s="1" t="s">
        <v>81</v>
      </c>
      <c r="Q3" s="1" t="s">
        <v>149</v>
      </c>
      <c r="R3" s="9" t="str">
        <f>IFNA(VLOOKUP(G3,'Points and Classes'!D:E,2,FALSE),"")</f>
        <v>Novice SuperMoto</v>
      </c>
      <c r="S3" s="9">
        <f>IF(R3="Sportsman",0,IFNA(VLOOKUP(D3,'Points and Classes'!A:B,2,FALSE),0))</f>
        <v>40</v>
      </c>
      <c r="T3" s="9">
        <f>IFNA(VLOOKUP(R3&amp;F3,'By Class Overall'!A:D,4,FALSE),0)</f>
        <v>436</v>
      </c>
      <c r="U3" s="9">
        <f>IFNA(VLOOKUP(R3&amp;F3,'By Class Overall'!A:E,5,FALSE),0)</f>
        <v>3</v>
      </c>
      <c r="V3" s="2"/>
      <c r="W3" s="2"/>
      <c r="X3" s="2"/>
      <c r="Y3" s="2"/>
      <c r="Z3" s="2"/>
    </row>
    <row r="4">
      <c r="A4" s="10">
        <v>1.0</v>
      </c>
      <c r="B4" s="10">
        <v>1.0</v>
      </c>
      <c r="C4" s="1">
        <v>3.0</v>
      </c>
      <c r="D4" s="1">
        <v>3.0</v>
      </c>
      <c r="E4" s="1">
        <v>622.0</v>
      </c>
      <c r="F4" s="1" t="s">
        <v>83</v>
      </c>
      <c r="G4" s="1" t="s">
        <v>96</v>
      </c>
      <c r="H4" s="1">
        <v>7.0</v>
      </c>
      <c r="I4" s="11">
        <v>0.00706625</v>
      </c>
      <c r="J4" s="1">
        <v>19.956</v>
      </c>
      <c r="K4" s="1">
        <v>4.012</v>
      </c>
      <c r="L4" s="1">
        <v>41.276</v>
      </c>
      <c r="M4" s="11">
        <v>9.978472222222222E-4</v>
      </c>
      <c r="N4" s="1">
        <v>41.757</v>
      </c>
      <c r="O4" s="1">
        <v>4.0</v>
      </c>
      <c r="P4" s="1" t="s">
        <v>84</v>
      </c>
      <c r="Q4" s="1" t="s">
        <v>150</v>
      </c>
      <c r="R4" s="9" t="str">
        <f>IFNA(VLOOKUP(G4,'Points and Classes'!D:E,2,FALSE),"")</f>
        <v>Novice SuperMoto</v>
      </c>
      <c r="S4" s="9">
        <f>IF(R4="Sportsman",0,IFNA(VLOOKUP(D4,'Points and Classes'!A:B,2,FALSE),0))</f>
        <v>32</v>
      </c>
      <c r="T4" s="9">
        <f>IFNA(VLOOKUP(R4&amp;F4,'By Class Overall'!A:D,4,FALSE),0)</f>
        <v>438</v>
      </c>
      <c r="U4" s="9">
        <f>IFNA(VLOOKUP(R4&amp;F4,'By Class Overall'!A:E,5,FALSE),0)</f>
        <v>2</v>
      </c>
      <c r="V4" s="2"/>
      <c r="W4" s="2"/>
      <c r="X4" s="2"/>
      <c r="Y4" s="2"/>
      <c r="Z4" s="2"/>
    </row>
    <row r="5">
      <c r="A5" s="10">
        <v>1.0</v>
      </c>
      <c r="B5" s="10">
        <v>1.0</v>
      </c>
      <c r="C5" s="1">
        <v>4.0</v>
      </c>
      <c r="D5" s="1">
        <v>4.0</v>
      </c>
      <c r="E5" s="1">
        <v>186.0</v>
      </c>
      <c r="F5" s="1" t="s">
        <v>91</v>
      </c>
      <c r="G5" s="1" t="s">
        <v>96</v>
      </c>
      <c r="H5" s="1">
        <v>5.0</v>
      </c>
      <c r="I5" s="11">
        <v>0.005185023148148149</v>
      </c>
      <c r="J5" s="1" t="s">
        <v>151</v>
      </c>
      <c r="K5" s="1" t="s">
        <v>151</v>
      </c>
      <c r="L5" s="1">
        <v>40.18</v>
      </c>
      <c r="M5" s="11">
        <v>0.0010105324074074075</v>
      </c>
      <c r="N5" s="1">
        <v>41.232</v>
      </c>
      <c r="O5" s="1">
        <v>5.0</v>
      </c>
      <c r="P5" s="1" t="s">
        <v>37</v>
      </c>
      <c r="Q5" s="1" t="s">
        <v>152</v>
      </c>
      <c r="R5" s="9" t="str">
        <f>IFNA(VLOOKUP(G5,'Points and Classes'!D:E,2,FALSE),"")</f>
        <v>Novice SuperMoto</v>
      </c>
      <c r="S5" s="9">
        <f>IF(R5="Sportsman",0,IFNA(VLOOKUP(D5,'Points and Classes'!A:B,2,FALSE),0))</f>
        <v>26</v>
      </c>
      <c r="T5" s="9">
        <f>IFNA(VLOOKUP(R5&amp;F5,'By Class Overall'!A:D,4,FALSE),0)</f>
        <v>58</v>
      </c>
      <c r="U5" s="9">
        <f>IFNA(VLOOKUP(R5&amp;F5,'By Class Overall'!A:E,5,FALSE),0)</f>
        <v>8</v>
      </c>
      <c r="V5" s="2"/>
      <c r="W5" s="2"/>
      <c r="X5" s="2"/>
      <c r="Y5" s="2"/>
      <c r="Z5" s="2"/>
    </row>
    <row r="6">
      <c r="A6" s="10">
        <v>1.0</v>
      </c>
      <c r="B6" s="10">
        <v>1.0</v>
      </c>
      <c r="C6" s="1" t="s">
        <v>129</v>
      </c>
      <c r="D6" s="1" t="s">
        <v>129</v>
      </c>
      <c r="E6" s="1">
        <v>222.0</v>
      </c>
      <c r="F6" s="1" t="s">
        <v>127</v>
      </c>
      <c r="G6" s="1" t="s">
        <v>96</v>
      </c>
      <c r="J6" s="1" t="s">
        <v>129</v>
      </c>
      <c r="L6" s="1" t="s">
        <v>153</v>
      </c>
      <c r="N6" s="1" t="s">
        <v>153</v>
      </c>
      <c r="O6" s="1">
        <v>0.0</v>
      </c>
      <c r="P6" s="1" t="s">
        <v>154</v>
      </c>
      <c r="Q6" s="1" t="s">
        <v>155</v>
      </c>
      <c r="R6" s="9" t="str">
        <f>IFNA(VLOOKUP(G6,'Points and Classes'!D:E,2,FALSE),"")</f>
        <v>Novice SuperMoto</v>
      </c>
      <c r="S6" s="9">
        <f>IF(R6="Sportsman",0,IFNA(VLOOKUP(D6,'Points and Classes'!A:B,2,FALSE),0))</f>
        <v>0</v>
      </c>
      <c r="T6" s="9">
        <f>IFNA(VLOOKUP(R6&amp;F6,'By Class Overall'!A:D,4,FALSE),0)</f>
        <v>0</v>
      </c>
      <c r="U6" s="9">
        <f>IFNA(VLOOKUP(R6&amp;F6,'By Class Overall'!A:E,5,FALSE),0)</f>
        <v>0</v>
      </c>
      <c r="V6" s="2"/>
      <c r="W6" s="2"/>
      <c r="X6" s="2"/>
      <c r="Y6" s="2"/>
      <c r="Z6" s="2"/>
    </row>
    <row r="7">
      <c r="A7" s="10">
        <v>1.0</v>
      </c>
      <c r="B7" s="10">
        <v>1.0</v>
      </c>
      <c r="C7" s="1" t="s">
        <v>129</v>
      </c>
      <c r="D7" s="1" t="s">
        <v>129</v>
      </c>
      <c r="E7" s="1">
        <v>881.0</v>
      </c>
      <c r="F7" s="1" t="s">
        <v>118</v>
      </c>
      <c r="G7" s="1" t="s">
        <v>96</v>
      </c>
      <c r="J7" s="1" t="s">
        <v>129</v>
      </c>
      <c r="L7" s="1" t="s">
        <v>153</v>
      </c>
      <c r="N7" s="1" t="s">
        <v>153</v>
      </c>
      <c r="O7" s="1">
        <v>0.0</v>
      </c>
      <c r="P7" s="1" t="s">
        <v>22</v>
      </c>
      <c r="Q7" s="1" t="s">
        <v>156</v>
      </c>
      <c r="R7" s="9" t="str">
        <f>IFNA(VLOOKUP(G7,'Points and Classes'!D:E,2,FALSE),"")</f>
        <v>Novice SuperMoto</v>
      </c>
      <c r="S7" s="9">
        <f>IF(R7="Sportsman",0,IFNA(VLOOKUP(D7,'Points and Classes'!A:B,2,FALSE),0))</f>
        <v>0</v>
      </c>
      <c r="T7" s="9">
        <f>IFNA(VLOOKUP(R7&amp;F7,'By Class Overall'!A:D,4,FALSE),0)</f>
        <v>18</v>
      </c>
      <c r="U7" s="9">
        <f>IFNA(VLOOKUP(R7&amp;F7,'By Class Overall'!A:E,5,FALSE),0)</f>
        <v>10</v>
      </c>
      <c r="V7" s="2"/>
      <c r="W7" s="2"/>
      <c r="X7" s="2"/>
      <c r="Y7" s="2"/>
      <c r="Z7" s="2"/>
    </row>
    <row r="8">
      <c r="A8" s="10">
        <v>1.0</v>
      </c>
      <c r="B8" s="10">
        <v>1.0</v>
      </c>
      <c r="C8" s="1" t="s">
        <v>129</v>
      </c>
      <c r="D8" s="1" t="s">
        <v>129</v>
      </c>
      <c r="E8" s="1">
        <v>232.0</v>
      </c>
      <c r="F8" s="1" t="s">
        <v>85</v>
      </c>
      <c r="G8" s="1" t="s">
        <v>96</v>
      </c>
      <c r="J8" s="1" t="s">
        <v>129</v>
      </c>
      <c r="L8" s="1" t="s">
        <v>153</v>
      </c>
      <c r="N8" s="1" t="s">
        <v>153</v>
      </c>
      <c r="O8" s="1">
        <v>0.0</v>
      </c>
      <c r="P8" s="1" t="s">
        <v>86</v>
      </c>
      <c r="Q8" s="1" t="s">
        <v>157</v>
      </c>
      <c r="R8" s="9" t="str">
        <f>IFNA(VLOOKUP(G8,'Points and Classes'!D:E,2,FALSE),"")</f>
        <v>Novice SuperMoto</v>
      </c>
      <c r="S8" s="9">
        <f>IF(R8="Sportsman",0,IFNA(VLOOKUP(D8,'Points and Classes'!A:B,2,FALSE),0))</f>
        <v>0</v>
      </c>
      <c r="T8" s="9">
        <f>IFNA(VLOOKUP(R8&amp;F8,'By Class Overall'!A:D,4,FALSE),0)</f>
        <v>104</v>
      </c>
      <c r="U8" s="9">
        <f>IFNA(VLOOKUP(R8&amp;F8,'By Class Overall'!A:E,5,FALSE),0)</f>
        <v>6</v>
      </c>
      <c r="V8" s="2"/>
      <c r="W8" s="2"/>
      <c r="X8" s="2"/>
      <c r="Y8" s="2"/>
      <c r="Z8" s="2"/>
    </row>
    <row r="9">
      <c r="A9" s="10">
        <v>1.0</v>
      </c>
      <c r="B9" s="10">
        <v>1.0</v>
      </c>
      <c r="C9" s="1">
        <v>1.0</v>
      </c>
      <c r="D9" s="1">
        <v>1.0</v>
      </c>
      <c r="E9" s="1">
        <v>48.0</v>
      </c>
      <c r="F9" s="1" t="s">
        <v>80</v>
      </c>
      <c r="G9" s="1" t="s">
        <v>77</v>
      </c>
      <c r="H9" s="1">
        <v>7.0</v>
      </c>
      <c r="I9" s="11">
        <v>0.004467025462962963</v>
      </c>
      <c r="L9" s="1">
        <v>65.293</v>
      </c>
      <c r="M9" s="1">
        <v>54.305</v>
      </c>
      <c r="N9" s="1">
        <v>66.292</v>
      </c>
      <c r="O9" s="1">
        <v>3.0</v>
      </c>
      <c r="P9" s="1" t="s">
        <v>81</v>
      </c>
      <c r="Q9" s="1" t="s">
        <v>149</v>
      </c>
      <c r="R9" s="9" t="str">
        <f>IFNA(VLOOKUP(G9,'Points and Classes'!D:E,2,FALSE),"")</f>
        <v>Novice Asphalt</v>
      </c>
      <c r="S9" s="9">
        <f>IF(R9="Sportsman",0,IFNA(VLOOKUP(D9,'Points and Classes'!A:B,2,FALSE),0))</f>
        <v>50</v>
      </c>
      <c r="T9" s="9">
        <f>IFNA(VLOOKUP(R9&amp;F9,'By Class Overall'!A:D,4,FALSE),0)</f>
        <v>442</v>
      </c>
      <c r="U9" s="9">
        <f>IFNA(VLOOKUP(R9&amp;F9,'By Class Overall'!A:E,5,FALSE),0)</f>
        <v>2</v>
      </c>
      <c r="V9" s="2"/>
      <c r="W9" s="2"/>
      <c r="X9" s="2"/>
      <c r="Y9" s="2"/>
      <c r="Z9" s="2"/>
    </row>
    <row r="10">
      <c r="A10" s="10">
        <v>1.0</v>
      </c>
      <c r="B10" s="10">
        <v>1.0</v>
      </c>
      <c r="C10" s="1">
        <v>2.0</v>
      </c>
      <c r="D10" s="1">
        <v>2.0</v>
      </c>
      <c r="E10" s="1">
        <v>186.0</v>
      </c>
      <c r="F10" s="1" t="s">
        <v>91</v>
      </c>
      <c r="G10" s="1" t="s">
        <v>77</v>
      </c>
      <c r="H10" s="1">
        <v>7.0</v>
      </c>
      <c r="I10" s="11">
        <v>0.004668113425925926</v>
      </c>
      <c r="J10" s="1">
        <v>17.374</v>
      </c>
      <c r="K10" s="1">
        <v>17.374</v>
      </c>
      <c r="L10" s="1">
        <v>62.481</v>
      </c>
      <c r="M10" s="1">
        <v>56.332</v>
      </c>
      <c r="N10" s="1">
        <v>63.907</v>
      </c>
      <c r="O10" s="1">
        <v>6.0</v>
      </c>
      <c r="P10" s="1" t="s">
        <v>37</v>
      </c>
      <c r="Q10" s="1" t="s">
        <v>152</v>
      </c>
      <c r="R10" s="9" t="str">
        <f>IFNA(VLOOKUP(G10,'Points and Classes'!D:E,2,FALSE),"")</f>
        <v>Novice Asphalt</v>
      </c>
      <c r="S10" s="9">
        <f>IF(R10="Sportsman",0,IFNA(VLOOKUP(D10,'Points and Classes'!A:B,2,FALSE),0))</f>
        <v>40</v>
      </c>
      <c r="T10" s="9">
        <f>IFNA(VLOOKUP(R10&amp;F10,'By Class Overall'!A:D,4,FALSE),0)</f>
        <v>72</v>
      </c>
      <c r="U10" s="9">
        <f>IFNA(VLOOKUP(R10&amp;F10,'By Class Overall'!A:E,5,FALSE),0)</f>
        <v>11</v>
      </c>
      <c r="V10" s="2"/>
      <c r="W10" s="2"/>
      <c r="X10" s="2"/>
      <c r="Y10" s="2"/>
      <c r="Z10" s="2"/>
    </row>
    <row r="11">
      <c r="A11" s="10">
        <v>1.0</v>
      </c>
      <c r="B11" s="10">
        <v>1.0</v>
      </c>
      <c r="C11" s="1">
        <v>3.0</v>
      </c>
      <c r="D11" s="1">
        <v>3.0</v>
      </c>
      <c r="E11" s="1">
        <v>15.0</v>
      </c>
      <c r="F11" s="1" t="s">
        <v>78</v>
      </c>
      <c r="G11" s="1" t="s">
        <v>77</v>
      </c>
      <c r="H11" s="1">
        <v>7.0</v>
      </c>
      <c r="L11" s="1" t="s">
        <v>153</v>
      </c>
      <c r="N11" s="1" t="s">
        <v>153</v>
      </c>
      <c r="O11" s="1">
        <v>0.0</v>
      </c>
      <c r="P11" s="1" t="s">
        <v>79</v>
      </c>
      <c r="Q11" s="1" t="s">
        <v>148</v>
      </c>
      <c r="R11" s="9" t="str">
        <f>IFNA(VLOOKUP(G11,'Points and Classes'!D:E,2,FALSE),"")</f>
        <v>Novice Asphalt</v>
      </c>
      <c r="S11" s="9">
        <f>IF(R11="Sportsman",0,IFNA(VLOOKUP(D11,'Points and Classes'!A:B,2,FALSE),0))</f>
        <v>32</v>
      </c>
      <c r="T11" s="9">
        <f>IFNA(VLOOKUP(R11&amp;F11,'By Class Overall'!A:D,4,FALSE),0)</f>
        <v>498</v>
      </c>
      <c r="U11" s="9">
        <f>IFNA(VLOOKUP(R11&amp;F11,'By Class Overall'!A:E,5,FALSE),0)</f>
        <v>1</v>
      </c>
      <c r="V11" s="2"/>
      <c r="W11" s="2"/>
      <c r="X11" s="2"/>
      <c r="Y11" s="2"/>
      <c r="Z11" s="2"/>
    </row>
    <row r="12">
      <c r="A12" s="10">
        <v>1.0</v>
      </c>
      <c r="B12" s="10">
        <v>1.0</v>
      </c>
      <c r="C12" s="1">
        <v>4.0</v>
      </c>
      <c r="D12" s="1">
        <v>4.0</v>
      </c>
      <c r="E12" s="1">
        <v>56.0</v>
      </c>
      <c r="F12" s="1" t="s">
        <v>82</v>
      </c>
      <c r="G12" s="1" t="s">
        <v>77</v>
      </c>
      <c r="H12" s="1">
        <v>7.0</v>
      </c>
      <c r="I12" s="11">
        <v>0.004669398148148148</v>
      </c>
      <c r="J12" s="1">
        <v>17.485</v>
      </c>
      <c r="K12" s="1">
        <v>0.111</v>
      </c>
      <c r="L12" s="1">
        <v>62.463</v>
      </c>
      <c r="M12" s="1">
        <v>56.307</v>
      </c>
      <c r="N12" s="1">
        <v>63.935</v>
      </c>
      <c r="O12" s="1">
        <v>3.0</v>
      </c>
      <c r="P12" s="1" t="s">
        <v>22</v>
      </c>
      <c r="Q12" s="1" t="s">
        <v>158</v>
      </c>
      <c r="R12" s="9" t="str">
        <f>IFNA(VLOOKUP(G12,'Points and Classes'!D:E,2,FALSE),"")</f>
        <v>Novice Asphalt</v>
      </c>
      <c r="S12" s="9">
        <f>IF(R12="Sportsman",0,IFNA(VLOOKUP(D12,'Points and Classes'!A:B,2,FALSE),0))</f>
        <v>26</v>
      </c>
      <c r="T12" s="9">
        <f>IFNA(VLOOKUP(R12&amp;F12,'By Class Overall'!A:D,4,FALSE),0)</f>
        <v>362</v>
      </c>
      <c r="U12" s="9">
        <f>IFNA(VLOOKUP(R12&amp;F12,'By Class Overall'!A:E,5,FALSE),0)</f>
        <v>3</v>
      </c>
      <c r="V12" s="2"/>
      <c r="W12" s="2"/>
      <c r="X12" s="2"/>
      <c r="Y12" s="2"/>
      <c r="Z12" s="2"/>
    </row>
    <row r="13">
      <c r="A13" s="10">
        <v>1.0</v>
      </c>
      <c r="B13" s="10">
        <v>1.0</v>
      </c>
      <c r="C13" s="1">
        <v>5.0</v>
      </c>
      <c r="D13" s="1">
        <v>5.0</v>
      </c>
      <c r="E13" s="1">
        <v>881.0</v>
      </c>
      <c r="F13" s="1" t="s">
        <v>118</v>
      </c>
      <c r="G13" s="1" t="s">
        <v>77</v>
      </c>
      <c r="H13" s="1">
        <v>7.0</v>
      </c>
      <c r="I13" s="11">
        <v>0.004839756944444444</v>
      </c>
      <c r="J13" s="1">
        <v>32.204</v>
      </c>
      <c r="K13" s="1">
        <v>14.719</v>
      </c>
      <c r="L13" s="1">
        <v>60.265</v>
      </c>
      <c r="M13" s="1">
        <v>58.157</v>
      </c>
      <c r="N13" s="1">
        <v>61.901</v>
      </c>
      <c r="O13" s="1">
        <v>6.0</v>
      </c>
      <c r="P13" s="1" t="s">
        <v>22</v>
      </c>
      <c r="Q13" s="1" t="s">
        <v>156</v>
      </c>
      <c r="R13" s="9" t="str">
        <f>IFNA(VLOOKUP(G13,'Points and Classes'!D:E,2,FALSE),"")</f>
        <v>Novice Asphalt</v>
      </c>
      <c r="S13" s="9">
        <f>IF(R13="Sportsman",0,IFNA(VLOOKUP(D13,'Points and Classes'!A:B,2,FALSE),0))</f>
        <v>22</v>
      </c>
      <c r="T13" s="9">
        <f>IFNA(VLOOKUP(R13&amp;F13,'By Class Overall'!A:D,4,FALSE),0)</f>
        <v>226</v>
      </c>
      <c r="U13" s="9">
        <f>IFNA(VLOOKUP(R13&amp;F13,'By Class Overall'!A:E,5,FALSE),0)</f>
        <v>5</v>
      </c>
      <c r="V13" s="2"/>
      <c r="W13" s="2"/>
      <c r="X13" s="2"/>
      <c r="Y13" s="2"/>
      <c r="Z13" s="2"/>
    </row>
    <row r="14">
      <c r="A14" s="10">
        <v>1.0</v>
      </c>
      <c r="B14" s="10">
        <v>1.0</v>
      </c>
      <c r="C14" s="1">
        <v>6.0</v>
      </c>
      <c r="D14" s="1">
        <v>6.0</v>
      </c>
      <c r="E14" s="1">
        <v>622.0</v>
      </c>
      <c r="F14" s="1" t="s">
        <v>83</v>
      </c>
      <c r="G14" s="1" t="s">
        <v>77</v>
      </c>
      <c r="H14" s="1">
        <v>7.0</v>
      </c>
      <c r="I14" s="11">
        <v>0.004849548611111111</v>
      </c>
      <c r="J14" s="1">
        <v>33.05</v>
      </c>
      <c r="K14" s="1">
        <v>0.846</v>
      </c>
      <c r="L14" s="1">
        <v>60.143</v>
      </c>
      <c r="M14" s="1">
        <v>58.732</v>
      </c>
      <c r="N14" s="1">
        <v>61.295</v>
      </c>
      <c r="O14" s="1">
        <v>7.0</v>
      </c>
      <c r="P14" s="1" t="s">
        <v>84</v>
      </c>
      <c r="Q14" s="1" t="s">
        <v>150</v>
      </c>
      <c r="R14" s="9" t="str">
        <f>IFNA(VLOOKUP(G14,'Points and Classes'!D:E,2,FALSE),"")</f>
        <v>Novice Asphalt</v>
      </c>
      <c r="S14" s="9">
        <f>IF(R14="Sportsman",0,IFNA(VLOOKUP(D14,'Points and Classes'!A:B,2,FALSE),0))</f>
        <v>20</v>
      </c>
      <c r="T14" s="9">
        <f>IFNA(VLOOKUP(R14&amp;F14,'By Class Overall'!A:D,4,FALSE),0)</f>
        <v>274</v>
      </c>
      <c r="U14" s="9">
        <f>IFNA(VLOOKUP(R14&amp;F14,'By Class Overall'!A:E,5,FALSE),0)</f>
        <v>4</v>
      </c>
      <c r="V14" s="2"/>
      <c r="W14" s="2"/>
      <c r="X14" s="2"/>
      <c r="Y14" s="2"/>
      <c r="Z14" s="2"/>
    </row>
    <row r="15">
      <c r="A15" s="10">
        <v>1.0</v>
      </c>
      <c r="B15" s="10">
        <v>1.0</v>
      </c>
      <c r="C15" s="1">
        <v>7.0</v>
      </c>
      <c r="D15" s="1">
        <v>7.0</v>
      </c>
      <c r="E15" s="1">
        <v>222.0</v>
      </c>
      <c r="F15" s="1" t="s">
        <v>127</v>
      </c>
      <c r="G15" s="1" t="s">
        <v>77</v>
      </c>
      <c r="H15" s="1">
        <v>6.0</v>
      </c>
      <c r="I15" s="11">
        <v>0.004792418981481482</v>
      </c>
      <c r="L15" s="1">
        <v>52.166</v>
      </c>
      <c r="M15" s="11">
        <v>7.755324074074074E-4</v>
      </c>
      <c r="N15" s="1">
        <v>53.727</v>
      </c>
      <c r="O15" s="1">
        <v>3.0</v>
      </c>
      <c r="P15" s="1" t="s">
        <v>154</v>
      </c>
      <c r="Q15" s="1" t="s">
        <v>155</v>
      </c>
      <c r="R15" s="9" t="str">
        <f>IFNA(VLOOKUP(G15,'Points and Classes'!D:E,2,FALSE),"")</f>
        <v>Novice Asphalt</v>
      </c>
      <c r="S15" s="9">
        <f>IF(R15="Sportsman",0,IFNA(VLOOKUP(D15,'Points and Classes'!A:B,2,FALSE),0))</f>
        <v>18</v>
      </c>
      <c r="T15" s="9">
        <f>IFNA(VLOOKUP(R15&amp;F15,'By Class Overall'!A:D,4,FALSE),0)</f>
        <v>18</v>
      </c>
      <c r="U15" s="9">
        <f>IFNA(VLOOKUP(R15&amp;F15,'By Class Overall'!A:E,5,FALSE),0)</f>
        <v>19</v>
      </c>
      <c r="V15" s="2"/>
      <c r="W15" s="2"/>
      <c r="X15" s="2"/>
      <c r="Y15" s="2"/>
      <c r="Z15" s="2"/>
    </row>
    <row r="16">
      <c r="A16" s="10">
        <v>1.0</v>
      </c>
      <c r="B16" s="10">
        <v>1.0</v>
      </c>
      <c r="C16" s="1">
        <v>8.0</v>
      </c>
      <c r="D16" s="1">
        <v>8.0</v>
      </c>
      <c r="E16" s="1">
        <v>87.0</v>
      </c>
      <c r="F16" s="1" t="s">
        <v>119</v>
      </c>
      <c r="G16" s="1" t="s">
        <v>77</v>
      </c>
      <c r="H16" s="1">
        <v>3.0</v>
      </c>
      <c r="I16" s="11">
        <v>0.0024700810185185186</v>
      </c>
      <c r="J16" s="1" t="s">
        <v>159</v>
      </c>
      <c r="K16" s="1" t="s">
        <v>159</v>
      </c>
      <c r="L16" s="1">
        <v>50.606</v>
      </c>
      <c r="M16" s="11">
        <v>7.993981481481481E-4</v>
      </c>
      <c r="N16" s="1">
        <v>52.123</v>
      </c>
      <c r="O16" s="1">
        <v>2.0</v>
      </c>
      <c r="P16" s="1" t="s">
        <v>160</v>
      </c>
      <c r="Q16" s="1" t="s">
        <v>158</v>
      </c>
      <c r="R16" s="9" t="str">
        <f>IFNA(VLOOKUP(G16,'Points and Classes'!D:E,2,FALSE),"")</f>
        <v>Novice Asphalt</v>
      </c>
      <c r="S16" s="9">
        <f>IF(R16="Sportsman",0,IFNA(VLOOKUP(D16,'Points and Classes'!A:B,2,FALSE),0))</f>
        <v>16</v>
      </c>
      <c r="T16" s="9">
        <f>IFNA(VLOOKUP(R16&amp;F16,'By Class Overall'!A:D,4,FALSE),0)</f>
        <v>152</v>
      </c>
      <c r="U16" s="9">
        <f>IFNA(VLOOKUP(R16&amp;F16,'By Class Overall'!A:E,5,FALSE),0)</f>
        <v>7</v>
      </c>
      <c r="V16" s="2"/>
      <c r="W16" s="2"/>
      <c r="X16" s="2"/>
      <c r="Y16" s="2"/>
      <c r="Z16" s="2"/>
    </row>
    <row r="17">
      <c r="A17" s="10">
        <v>1.0</v>
      </c>
      <c r="B17" s="10">
        <v>1.0</v>
      </c>
      <c r="C17" s="1" t="s">
        <v>129</v>
      </c>
      <c r="D17" s="1" t="s">
        <v>129</v>
      </c>
      <c r="E17" s="1">
        <v>232.0</v>
      </c>
      <c r="F17" s="1" t="s">
        <v>85</v>
      </c>
      <c r="G17" s="1" t="s">
        <v>77</v>
      </c>
      <c r="J17" s="1" t="s">
        <v>129</v>
      </c>
      <c r="L17" s="1" t="s">
        <v>153</v>
      </c>
      <c r="N17" s="1" t="s">
        <v>153</v>
      </c>
      <c r="O17" s="1">
        <v>0.0</v>
      </c>
      <c r="P17" s="1" t="s">
        <v>86</v>
      </c>
      <c r="Q17" s="1" t="s">
        <v>157</v>
      </c>
      <c r="R17" s="9" t="str">
        <f>IFNA(VLOOKUP(G17,'Points and Classes'!D:E,2,FALSE),"")</f>
        <v>Novice Asphalt</v>
      </c>
      <c r="S17" s="9">
        <f>IF(R17="Sportsman",0,IFNA(VLOOKUP(D17,'Points and Classes'!A:B,2,FALSE),0))</f>
        <v>0</v>
      </c>
      <c r="T17" s="9">
        <f>IFNA(VLOOKUP(R17&amp;F17,'By Class Overall'!A:D,4,FALSE),0)</f>
        <v>96</v>
      </c>
      <c r="U17" s="9">
        <f>IFNA(VLOOKUP(R17&amp;F17,'By Class Overall'!A:E,5,FALSE),0)</f>
        <v>10</v>
      </c>
      <c r="V17" s="2"/>
      <c r="W17" s="2"/>
      <c r="X17" s="2"/>
      <c r="Y17" s="2"/>
      <c r="Z17" s="2"/>
    </row>
    <row r="18">
      <c r="A18" s="10">
        <v>1.0</v>
      </c>
      <c r="B18" s="10">
        <v>1.0</v>
      </c>
      <c r="C18" s="1" t="s">
        <v>161</v>
      </c>
      <c r="D18" s="1" t="s">
        <v>161</v>
      </c>
      <c r="E18" s="1">
        <v>129.0</v>
      </c>
      <c r="F18" s="1" t="s">
        <v>28</v>
      </c>
      <c r="G18" s="1" t="s">
        <v>77</v>
      </c>
      <c r="H18" s="1">
        <v>7.0</v>
      </c>
      <c r="I18" s="11">
        <v>0.0044686689814814815</v>
      </c>
      <c r="J18" s="1" t="s">
        <v>161</v>
      </c>
      <c r="L18" s="1">
        <v>65.269</v>
      </c>
      <c r="M18" s="1">
        <v>54.304</v>
      </c>
      <c r="N18" s="1">
        <v>66.293</v>
      </c>
      <c r="O18" s="1">
        <v>4.0</v>
      </c>
      <c r="P18" s="1" t="s">
        <v>29</v>
      </c>
      <c r="Q18" s="1" t="s">
        <v>162</v>
      </c>
      <c r="R18" s="9" t="str">
        <f>IFNA(VLOOKUP(G18,'Points and Classes'!D:E,2,FALSE),"")</f>
        <v>Novice Asphalt</v>
      </c>
      <c r="S18" s="9">
        <f>IF(R18="Sportsman",0,IFNA(VLOOKUP(D18,'Points and Classes'!A:B,2,FALSE),0))</f>
        <v>0</v>
      </c>
      <c r="T18" s="9">
        <f>IFNA(VLOOKUP(R18&amp;F18,'By Class Overall'!A:D,4,FALSE),0)</f>
        <v>0</v>
      </c>
      <c r="U18" s="9">
        <f>IFNA(VLOOKUP(R18&amp;F18,'By Class Overall'!A:E,5,FALSE),0)</f>
        <v>0</v>
      </c>
      <c r="V18" s="2"/>
      <c r="W18" s="2"/>
      <c r="X18" s="2"/>
      <c r="Y18" s="2"/>
      <c r="Z18" s="2"/>
    </row>
    <row r="19">
      <c r="A19" s="10">
        <v>1.0</v>
      </c>
      <c r="B19" s="10">
        <v>1.0</v>
      </c>
      <c r="C19" s="1">
        <v>1.0</v>
      </c>
      <c r="D19" s="1">
        <v>1.0</v>
      </c>
      <c r="E19" s="1">
        <v>997.0</v>
      </c>
      <c r="F19" s="1" t="s">
        <v>17</v>
      </c>
      <c r="G19" s="1" t="s">
        <v>103</v>
      </c>
      <c r="H19" s="1">
        <v>5.0</v>
      </c>
      <c r="I19" s="11">
        <v>0.0047751273148148145</v>
      </c>
      <c r="L19" s="1">
        <v>43.629</v>
      </c>
      <c r="M19" s="11">
        <v>9.341666666666666E-4</v>
      </c>
      <c r="N19" s="1">
        <v>44.603</v>
      </c>
      <c r="O19" s="1">
        <v>2.0</v>
      </c>
      <c r="P19" s="1" t="s">
        <v>99</v>
      </c>
      <c r="Q19" s="1" t="s">
        <v>163</v>
      </c>
      <c r="R19" s="9" t="str">
        <f>IFNA(VLOOKUP(G19,'Points and Classes'!D:E,2,FALSE),"")</f>
        <v>Unlimited Mini SuperMoto</v>
      </c>
      <c r="S19" s="9">
        <f>IF(R19="Sportsman",0,IFNA(VLOOKUP(D19,'Points and Classes'!A:B,2,FALSE),0))</f>
        <v>50</v>
      </c>
      <c r="T19" s="9">
        <f>IFNA(VLOOKUP(R19&amp;F19,'By Class Overall'!A:D,4,FALSE),0)</f>
        <v>100</v>
      </c>
      <c r="U19" s="9">
        <f>IFNA(VLOOKUP(R19&amp;F19,'By Class Overall'!A:E,5,FALSE),0)</f>
        <v>3</v>
      </c>
      <c r="V19" s="2"/>
      <c r="W19" s="2"/>
      <c r="X19" s="2"/>
      <c r="Y19" s="2"/>
      <c r="Z19" s="2"/>
    </row>
    <row r="20">
      <c r="A20" s="10">
        <v>1.0</v>
      </c>
      <c r="B20" s="10">
        <v>1.0</v>
      </c>
      <c r="C20" s="1">
        <v>2.0</v>
      </c>
      <c r="D20" s="1">
        <v>1.0</v>
      </c>
      <c r="E20" s="1">
        <v>365.0</v>
      </c>
      <c r="F20" s="1" t="s">
        <v>25</v>
      </c>
      <c r="G20" s="1" t="s">
        <v>76</v>
      </c>
      <c r="H20" s="1">
        <v>5.0</v>
      </c>
      <c r="I20" s="11">
        <v>0.0056934375000000014</v>
      </c>
      <c r="J20" s="11">
        <v>9.183101851851852E-4</v>
      </c>
      <c r="K20" s="11">
        <v>9.183101851851852E-4</v>
      </c>
      <c r="L20" s="1">
        <v>36.592</v>
      </c>
      <c r="M20" s="11">
        <v>0.0010783217592592593</v>
      </c>
      <c r="N20" s="1">
        <v>38.64</v>
      </c>
      <c r="O20" s="1">
        <v>5.0</v>
      </c>
      <c r="P20" s="1" t="s">
        <v>75</v>
      </c>
      <c r="Q20" s="1" t="s">
        <v>164</v>
      </c>
      <c r="R20" s="9" t="str">
        <f>IFNA(VLOOKUP(G20,'Points and Classes'!D:E,2,FALSE),"")</f>
        <v>Limited Mini SuperMoto</v>
      </c>
      <c r="S20" s="9">
        <f>IF(R20="Sportsman",0,IFNA(VLOOKUP(D20,'Points and Classes'!A:B,2,FALSE),0))</f>
        <v>50</v>
      </c>
      <c r="T20" s="9">
        <f>IFNA(VLOOKUP(R20&amp;F20,'By Class Overall'!A:D,4,FALSE),0)</f>
        <v>540</v>
      </c>
      <c r="U20" s="9">
        <f>IFNA(VLOOKUP(R20&amp;F20,'By Class Overall'!A:E,5,FALSE),0)</f>
        <v>1</v>
      </c>
      <c r="V20" s="2"/>
      <c r="W20" s="2"/>
      <c r="X20" s="2"/>
      <c r="Y20" s="2"/>
      <c r="Z20" s="2"/>
    </row>
    <row r="21" ht="15.75" customHeight="1">
      <c r="A21" s="10">
        <v>1.0</v>
      </c>
      <c r="B21" s="10">
        <v>1.0</v>
      </c>
      <c r="C21" s="1">
        <v>3.0</v>
      </c>
      <c r="D21" s="1">
        <v>2.0</v>
      </c>
      <c r="E21" s="1">
        <v>686.0</v>
      </c>
      <c r="F21" s="1" t="s">
        <v>19</v>
      </c>
      <c r="G21" s="1" t="s">
        <v>76</v>
      </c>
      <c r="H21" s="1">
        <v>5.0</v>
      </c>
      <c r="I21" s="11">
        <v>0.005695590277777778</v>
      </c>
      <c r="J21" s="11">
        <v>9.204629629629629E-4</v>
      </c>
      <c r="K21" s="1">
        <v>0.186</v>
      </c>
      <c r="L21" s="1">
        <v>36.578</v>
      </c>
      <c r="M21" s="11">
        <v>0.0010786458333333334</v>
      </c>
      <c r="N21" s="1">
        <v>38.629</v>
      </c>
      <c r="O21" s="1">
        <v>5.0</v>
      </c>
      <c r="P21" s="1" t="s">
        <v>70</v>
      </c>
      <c r="Q21" s="1" t="s">
        <v>165</v>
      </c>
      <c r="R21" s="9" t="str">
        <f>IFNA(VLOOKUP(G21,'Points and Classes'!D:E,2,FALSE),"")</f>
        <v>Limited Mini SuperMoto</v>
      </c>
      <c r="S21" s="9">
        <f>IF(R21="Sportsman",0,IFNA(VLOOKUP(D21,'Points and Classes'!A:B,2,FALSE),0))</f>
        <v>40</v>
      </c>
      <c r="T21" s="9">
        <f>IFNA(VLOOKUP(R21&amp;F21,'By Class Overall'!A:D,4,FALSE),0)</f>
        <v>532</v>
      </c>
      <c r="U21" s="9">
        <f>IFNA(VLOOKUP(R21&amp;F21,'By Class Overall'!A:E,5,FALSE),0)</f>
        <v>2</v>
      </c>
      <c r="V21" s="2"/>
      <c r="W21" s="2"/>
      <c r="X21" s="2"/>
      <c r="Y21" s="2"/>
      <c r="Z21" s="2"/>
    </row>
    <row r="22" ht="15.75" customHeight="1">
      <c r="A22" s="10">
        <v>1.0</v>
      </c>
      <c r="B22" s="10">
        <v>1.0</v>
      </c>
      <c r="C22" s="1" t="s">
        <v>130</v>
      </c>
      <c r="D22" s="1" t="s">
        <v>130</v>
      </c>
      <c r="E22" s="1">
        <v>15.0</v>
      </c>
      <c r="F22" s="1" t="s">
        <v>78</v>
      </c>
      <c r="G22" s="1" t="s">
        <v>103</v>
      </c>
      <c r="H22" s="1">
        <v>3.0</v>
      </c>
      <c r="I22" s="11">
        <v>0.0029136921296296294</v>
      </c>
      <c r="J22" s="1" t="s">
        <v>130</v>
      </c>
      <c r="K22" s="1" t="s">
        <v>151</v>
      </c>
      <c r="L22" s="1">
        <v>42.901</v>
      </c>
      <c r="M22" s="11">
        <v>9.51875E-4</v>
      </c>
      <c r="N22" s="1">
        <v>43.773</v>
      </c>
      <c r="O22" s="1">
        <v>3.0</v>
      </c>
      <c r="P22" s="1" t="s">
        <v>98</v>
      </c>
      <c r="Q22" s="1" t="s">
        <v>148</v>
      </c>
      <c r="R22" s="9" t="str">
        <f>IFNA(VLOOKUP(G22,'Points and Classes'!D:E,2,FALSE),"")</f>
        <v>Unlimited Mini SuperMoto</v>
      </c>
      <c r="S22" s="9">
        <f>IF(R22="Sportsman",0,IFNA(VLOOKUP(D22,'Points and Classes'!A:B,2,FALSE),0))</f>
        <v>0</v>
      </c>
      <c r="T22" s="9">
        <f>IFNA(VLOOKUP(R22&amp;F22,'By Class Overall'!A:D,4,FALSE),0)</f>
        <v>320</v>
      </c>
      <c r="U22" s="9">
        <f>IFNA(VLOOKUP(R22&amp;F22,'By Class Overall'!A:E,5,FALSE),0)</f>
        <v>2</v>
      </c>
      <c r="V22" s="2"/>
      <c r="W22" s="2"/>
      <c r="X22" s="2"/>
      <c r="Y22" s="2"/>
      <c r="Z22" s="2"/>
    </row>
    <row r="23" ht="15.75" customHeight="1">
      <c r="A23" s="10">
        <v>1.0</v>
      </c>
      <c r="B23" s="10">
        <v>1.0</v>
      </c>
      <c r="C23" s="1" t="s">
        <v>129</v>
      </c>
      <c r="D23" s="1" t="s">
        <v>129</v>
      </c>
      <c r="E23" s="1">
        <v>87.0</v>
      </c>
      <c r="F23" s="1" t="s">
        <v>119</v>
      </c>
      <c r="G23" s="1" t="s">
        <v>103</v>
      </c>
      <c r="J23" s="1" t="s">
        <v>129</v>
      </c>
      <c r="L23" s="1" t="s">
        <v>153</v>
      </c>
      <c r="N23" s="1" t="s">
        <v>153</v>
      </c>
      <c r="O23" s="1">
        <v>0.0</v>
      </c>
      <c r="P23" s="1" t="s">
        <v>166</v>
      </c>
      <c r="Q23" s="1" t="s">
        <v>158</v>
      </c>
      <c r="R23" s="9" t="str">
        <f>IFNA(VLOOKUP(G23,'Points and Classes'!D:E,2,FALSE),"")</f>
        <v>Unlimited Mini SuperMoto</v>
      </c>
      <c r="S23" s="9">
        <f>IF(R23="Sportsman",0,IFNA(VLOOKUP(D23,'Points and Classes'!A:B,2,FALSE),0))</f>
        <v>0</v>
      </c>
      <c r="T23" s="9">
        <f>IFNA(VLOOKUP(R23&amp;F23,'By Class Overall'!A:D,4,FALSE),0)</f>
        <v>0</v>
      </c>
      <c r="U23" s="9">
        <f>IFNA(VLOOKUP(R23&amp;F23,'By Class Overall'!A:E,5,FALSE),0)</f>
        <v>0</v>
      </c>
      <c r="V23" s="2"/>
      <c r="W23" s="2"/>
      <c r="X23" s="2"/>
      <c r="Y23" s="2"/>
      <c r="Z23" s="2"/>
    </row>
    <row r="24" ht="15.75" customHeight="1">
      <c r="A24" s="10">
        <v>1.0</v>
      </c>
      <c r="B24" s="10">
        <v>1.0</v>
      </c>
      <c r="C24" s="1" t="s">
        <v>129</v>
      </c>
      <c r="D24" s="1" t="s">
        <v>129</v>
      </c>
      <c r="E24" s="1">
        <v>213.0</v>
      </c>
      <c r="F24" s="1" t="s">
        <v>100</v>
      </c>
      <c r="G24" s="1" t="s">
        <v>103</v>
      </c>
      <c r="J24" s="1" t="s">
        <v>129</v>
      </c>
      <c r="L24" s="1" t="s">
        <v>153</v>
      </c>
      <c r="N24" s="1" t="s">
        <v>153</v>
      </c>
      <c r="O24" s="1">
        <v>0.0</v>
      </c>
      <c r="P24" s="1" t="s">
        <v>167</v>
      </c>
      <c r="Q24" s="1" t="s">
        <v>168</v>
      </c>
      <c r="R24" s="9" t="str">
        <f>IFNA(VLOOKUP(G24,'Points and Classes'!D:E,2,FALSE),"")</f>
        <v>Unlimited Mini SuperMoto</v>
      </c>
      <c r="S24" s="9">
        <f>IF(R24="Sportsman",0,IFNA(VLOOKUP(D24,'Points and Classes'!A:B,2,FALSE),0))</f>
        <v>0</v>
      </c>
      <c r="T24" s="9">
        <f>IFNA(VLOOKUP(R24&amp;F24,'By Class Overall'!A:D,4,FALSE),0)</f>
        <v>58</v>
      </c>
      <c r="U24" s="9">
        <f>IFNA(VLOOKUP(R24&amp;F24,'By Class Overall'!A:E,5,FALSE),0)</f>
        <v>6</v>
      </c>
      <c r="V24" s="2"/>
      <c r="W24" s="2"/>
      <c r="X24" s="2"/>
      <c r="Y24" s="2"/>
      <c r="Z24" s="2"/>
    </row>
    <row r="25" ht="15.75" customHeight="1">
      <c r="A25" s="10">
        <v>1.0</v>
      </c>
      <c r="B25" s="10">
        <v>1.0</v>
      </c>
      <c r="C25" s="1">
        <v>1.0</v>
      </c>
      <c r="D25" s="1">
        <v>1.0</v>
      </c>
      <c r="E25" s="1">
        <v>102.0</v>
      </c>
      <c r="F25" s="1" t="s">
        <v>112</v>
      </c>
      <c r="G25" s="1" t="s">
        <v>52</v>
      </c>
      <c r="H25" s="1">
        <v>5.0</v>
      </c>
      <c r="I25" s="11">
        <v>0.0052626273148148155</v>
      </c>
      <c r="L25" s="1">
        <v>39.587</v>
      </c>
      <c r="M25" s="11">
        <v>0.001029988425925926</v>
      </c>
      <c r="N25" s="1">
        <v>40.454</v>
      </c>
      <c r="O25" s="1">
        <v>5.0</v>
      </c>
      <c r="P25" s="1" t="s">
        <v>35</v>
      </c>
      <c r="Q25" s="1" t="s">
        <v>168</v>
      </c>
      <c r="R25" s="9" t="str">
        <f>IFNA(VLOOKUP(G25,'Points and Classes'!D:E,2,FALSE),"")</f>
        <v>Junior Expert SuperMoto</v>
      </c>
      <c r="S25" s="9">
        <f>IF(R25="Sportsman",0,IFNA(VLOOKUP(D25,'Points and Classes'!A:B,2,FALSE),0))</f>
        <v>50</v>
      </c>
      <c r="T25" s="9">
        <f>IFNA(VLOOKUP(R25&amp;F25,'By Class Overall'!A:D,4,FALSE),0)</f>
        <v>556</v>
      </c>
      <c r="U25" s="9">
        <f>IFNA(VLOOKUP(R25&amp;F25,'By Class Overall'!A:E,5,FALSE),0)</f>
        <v>1</v>
      </c>
      <c r="V25" s="2"/>
      <c r="W25" s="2"/>
      <c r="X25" s="2"/>
      <c r="Y25" s="2"/>
      <c r="Z25" s="2"/>
    </row>
    <row r="26" ht="15.75" customHeight="1">
      <c r="A26" s="10">
        <v>1.0</v>
      </c>
      <c r="B26" s="10">
        <v>1.0</v>
      </c>
      <c r="C26" s="1">
        <v>2.0</v>
      </c>
      <c r="D26" s="1">
        <v>2.0</v>
      </c>
      <c r="E26" s="1">
        <v>100.0</v>
      </c>
      <c r="F26" s="1" t="s">
        <v>44</v>
      </c>
      <c r="G26" s="1" t="s">
        <v>52</v>
      </c>
      <c r="H26" s="1">
        <v>5.0</v>
      </c>
      <c r="I26" s="11">
        <v>0.005301435185185186</v>
      </c>
      <c r="J26" s="1">
        <v>3.353</v>
      </c>
      <c r="K26" s="1">
        <v>3.353</v>
      </c>
      <c r="L26" s="1">
        <v>39.298</v>
      </c>
      <c r="M26" s="11">
        <v>0.0010206828703703704</v>
      </c>
      <c r="N26" s="1">
        <v>40.822</v>
      </c>
      <c r="O26" s="1">
        <v>5.0</v>
      </c>
      <c r="P26" s="1" t="s">
        <v>45</v>
      </c>
      <c r="Q26" s="1" t="s">
        <v>169</v>
      </c>
      <c r="R26" s="9" t="str">
        <f>IFNA(VLOOKUP(G26,'Points and Classes'!D:E,2,FALSE),"")</f>
        <v>Junior Expert SuperMoto</v>
      </c>
      <c r="S26" s="9">
        <f>IF(R26="Sportsman",0,IFNA(VLOOKUP(D26,'Points and Classes'!A:B,2,FALSE),0))</f>
        <v>40</v>
      </c>
      <c r="T26" s="9">
        <f>IFNA(VLOOKUP(R26&amp;F26,'By Class Overall'!A:D,4,FALSE),0)</f>
        <v>232</v>
      </c>
      <c r="U26" s="9">
        <f>IFNA(VLOOKUP(R26&amp;F26,'By Class Overall'!A:E,5,FALSE),0)</f>
        <v>5</v>
      </c>
      <c r="V26" s="2"/>
      <c r="W26" s="2"/>
      <c r="X26" s="2"/>
      <c r="Y26" s="2"/>
      <c r="Z26" s="2"/>
    </row>
    <row r="27" ht="15.75" customHeight="1">
      <c r="A27" s="10">
        <v>1.0</v>
      </c>
      <c r="B27" s="10">
        <v>1.0</v>
      </c>
      <c r="C27" s="1">
        <v>3.0</v>
      </c>
      <c r="D27" s="1">
        <v>3.0</v>
      </c>
      <c r="E27" s="1">
        <v>5.0</v>
      </c>
      <c r="F27" s="1" t="s">
        <v>48</v>
      </c>
      <c r="G27" s="1" t="s">
        <v>52</v>
      </c>
      <c r="H27" s="1">
        <v>5.0</v>
      </c>
      <c r="I27" s="11">
        <v>0.005835578703703703</v>
      </c>
      <c r="J27" s="1">
        <v>49.503</v>
      </c>
      <c r="K27" s="1">
        <v>46.15</v>
      </c>
      <c r="L27" s="1">
        <v>35.701</v>
      </c>
      <c r="M27" s="11">
        <v>0.0010797106481481482</v>
      </c>
      <c r="N27" s="1">
        <v>38.591</v>
      </c>
      <c r="O27" s="1">
        <v>4.0</v>
      </c>
      <c r="P27" s="1" t="s">
        <v>49</v>
      </c>
      <c r="Q27" s="1" t="s">
        <v>164</v>
      </c>
      <c r="R27" s="9" t="str">
        <f>IFNA(VLOOKUP(G27,'Points and Classes'!D:E,2,FALSE),"")</f>
        <v>Junior Expert SuperMoto</v>
      </c>
      <c r="S27" s="9">
        <f>IF(R27="Sportsman",0,IFNA(VLOOKUP(D27,'Points and Classes'!A:B,2,FALSE),0))</f>
        <v>32</v>
      </c>
      <c r="T27" s="9">
        <f>IFNA(VLOOKUP(R27&amp;F27,'By Class Overall'!A:D,4,FALSE),0)</f>
        <v>338</v>
      </c>
      <c r="U27" s="9">
        <f>IFNA(VLOOKUP(R27&amp;F27,'By Class Overall'!A:E,5,FALSE),0)</f>
        <v>3</v>
      </c>
      <c r="V27" s="2"/>
      <c r="W27" s="2"/>
      <c r="X27" s="2"/>
      <c r="Y27" s="2"/>
      <c r="Z27" s="2"/>
    </row>
    <row r="28" ht="15.75" customHeight="1">
      <c r="A28" s="10">
        <v>1.0</v>
      </c>
      <c r="B28" s="10">
        <v>1.0</v>
      </c>
      <c r="C28" s="1">
        <v>4.0</v>
      </c>
      <c r="D28" s="1">
        <v>1.0</v>
      </c>
      <c r="E28" s="1">
        <v>997.0</v>
      </c>
      <c r="F28" s="1" t="s">
        <v>64</v>
      </c>
      <c r="G28" s="1" t="s">
        <v>68</v>
      </c>
      <c r="H28" s="1">
        <v>5.0</v>
      </c>
      <c r="I28" s="11">
        <v>0.006368136574074074</v>
      </c>
      <c r="J28" s="11">
        <v>0.0011055092592592594</v>
      </c>
      <c r="K28" s="1">
        <v>46.013</v>
      </c>
      <c r="L28" s="1">
        <v>32.715</v>
      </c>
      <c r="M28" s="11">
        <v>0.0011983796296296298</v>
      </c>
      <c r="N28" s="1">
        <v>34.769</v>
      </c>
      <c r="O28" s="1">
        <v>4.0</v>
      </c>
      <c r="P28" s="1" t="s">
        <v>65</v>
      </c>
      <c r="Q28" s="1" t="s">
        <v>163</v>
      </c>
      <c r="R28" s="9" t="str">
        <f>IFNA(VLOOKUP(G28,'Points and Classes'!D:E,2,FALSE),"")</f>
        <v>Junior Novice SuperMoto</v>
      </c>
      <c r="S28" s="9">
        <f>IF(R28="Sportsman",0,IFNA(VLOOKUP(D28,'Points and Classes'!A:B,2,FALSE),0))</f>
        <v>50</v>
      </c>
      <c r="T28" s="9">
        <f>IFNA(VLOOKUP(R28&amp;F28,'By Class Overall'!A:D,4,FALSE),0)</f>
        <v>100</v>
      </c>
      <c r="U28" s="9">
        <f>IFNA(VLOOKUP(R28&amp;F28,'By Class Overall'!A:E,5,FALSE),0)</f>
        <v>6</v>
      </c>
      <c r="V28" s="2"/>
      <c r="W28" s="2"/>
      <c r="X28" s="2"/>
      <c r="Y28" s="2"/>
      <c r="Z28" s="2"/>
    </row>
    <row r="29" ht="15.75" customHeight="1">
      <c r="A29" s="10">
        <v>1.0</v>
      </c>
      <c r="B29" s="10">
        <v>1.0</v>
      </c>
      <c r="C29" s="1">
        <v>5.0</v>
      </c>
      <c r="D29" s="1">
        <v>4.0</v>
      </c>
      <c r="E29" s="1">
        <v>56.0</v>
      </c>
      <c r="F29" s="1" t="s">
        <v>50</v>
      </c>
      <c r="G29" s="1" t="s">
        <v>52</v>
      </c>
      <c r="H29" s="1">
        <v>4.0</v>
      </c>
      <c r="I29" s="11">
        <v>0.005343009259259259</v>
      </c>
      <c r="J29" s="1" t="s">
        <v>170</v>
      </c>
      <c r="K29" s="1" t="s">
        <v>170</v>
      </c>
      <c r="L29" s="1">
        <v>31.193</v>
      </c>
      <c r="M29" s="11">
        <v>0.0012616435185185185</v>
      </c>
      <c r="N29" s="1">
        <v>33.026</v>
      </c>
      <c r="O29" s="1">
        <v>4.0</v>
      </c>
      <c r="P29" s="1" t="s">
        <v>51</v>
      </c>
      <c r="Q29" s="1" t="s">
        <v>158</v>
      </c>
      <c r="R29" s="9" t="str">
        <f>IFNA(VLOOKUP(G29,'Points and Classes'!D:E,2,FALSE),"")</f>
        <v>Junior Expert SuperMoto</v>
      </c>
      <c r="S29" s="9">
        <f>IF(R29="Sportsman",0,IFNA(VLOOKUP(D29,'Points and Classes'!A:B,2,FALSE),0))</f>
        <v>26</v>
      </c>
      <c r="T29" s="9">
        <f>IFNA(VLOOKUP(R29&amp;F29,'By Class Overall'!A:D,4,FALSE),0)</f>
        <v>342</v>
      </c>
      <c r="U29" s="9">
        <f>IFNA(VLOOKUP(R29&amp;F29,'By Class Overall'!A:E,5,FALSE),0)</f>
        <v>2</v>
      </c>
      <c r="V29" s="2"/>
      <c r="W29" s="2"/>
      <c r="X29" s="2"/>
      <c r="Y29" s="2"/>
      <c r="Z29" s="2"/>
    </row>
    <row r="30" ht="15.75" customHeight="1">
      <c r="A30" s="10">
        <v>1.0</v>
      </c>
      <c r="B30" s="10">
        <v>1.0</v>
      </c>
      <c r="C30" s="1">
        <v>6.0</v>
      </c>
      <c r="D30" s="1">
        <v>2.0</v>
      </c>
      <c r="E30" s="1">
        <v>133.0</v>
      </c>
      <c r="F30" s="1" t="s">
        <v>54</v>
      </c>
      <c r="G30" s="1" t="s">
        <v>68</v>
      </c>
      <c r="H30" s="1">
        <v>4.0</v>
      </c>
      <c r="I30" s="11">
        <v>0.006048993055555556</v>
      </c>
      <c r="J30" s="1" t="s">
        <v>170</v>
      </c>
      <c r="K30" s="11">
        <v>7.059837962962962E-4</v>
      </c>
      <c r="L30" s="1">
        <v>27.553</v>
      </c>
      <c r="M30" s="11">
        <v>0.0014546180555555556</v>
      </c>
      <c r="N30" s="1">
        <v>28.644</v>
      </c>
      <c r="O30" s="1">
        <v>4.0</v>
      </c>
      <c r="P30" s="1" t="s">
        <v>55</v>
      </c>
      <c r="Q30" s="1" t="s">
        <v>171</v>
      </c>
      <c r="R30" s="9" t="str">
        <f>IFNA(VLOOKUP(G30,'Points and Classes'!D:E,2,FALSE),"")</f>
        <v>Junior Novice SuperMoto</v>
      </c>
      <c r="S30" s="9">
        <f>IF(R30="Sportsman",0,IFNA(VLOOKUP(D30,'Points and Classes'!A:B,2,FALSE),0))</f>
        <v>40</v>
      </c>
      <c r="T30" s="9">
        <f>IFNA(VLOOKUP(R30&amp;F30,'By Class Overall'!A:D,4,FALSE),0)</f>
        <v>516</v>
      </c>
      <c r="U30" s="9">
        <f>IFNA(VLOOKUP(R30&amp;F30,'By Class Overall'!A:E,5,FALSE),0)</f>
        <v>1</v>
      </c>
      <c r="V30" s="2"/>
      <c r="W30" s="2"/>
      <c r="X30" s="2"/>
      <c r="Y30" s="2"/>
      <c r="Z30" s="2"/>
    </row>
    <row r="31" ht="15.75" customHeight="1">
      <c r="A31" s="10">
        <v>1.0</v>
      </c>
      <c r="B31" s="10">
        <v>1.0</v>
      </c>
      <c r="C31" s="1">
        <v>7.0</v>
      </c>
      <c r="D31" s="1">
        <v>3.0</v>
      </c>
      <c r="E31" s="1">
        <v>35.0</v>
      </c>
      <c r="F31" s="1" t="s">
        <v>61</v>
      </c>
      <c r="G31" s="1" t="s">
        <v>68</v>
      </c>
      <c r="H31" s="1">
        <v>4.0</v>
      </c>
      <c r="I31" s="11">
        <v>0.006930694444444444</v>
      </c>
      <c r="J31" s="1" t="s">
        <v>170</v>
      </c>
      <c r="K31" s="11">
        <v>8.817013888888889E-4</v>
      </c>
      <c r="L31" s="1">
        <v>24.048</v>
      </c>
      <c r="M31" s="11">
        <v>0.0015937731481481482</v>
      </c>
      <c r="N31" s="1">
        <v>26.143</v>
      </c>
      <c r="O31" s="1">
        <v>2.0</v>
      </c>
      <c r="P31" s="1" t="s">
        <v>62</v>
      </c>
      <c r="Q31" s="1" t="s">
        <v>164</v>
      </c>
      <c r="R31" s="9" t="str">
        <f>IFNA(VLOOKUP(G31,'Points and Classes'!D:E,2,FALSE),"")</f>
        <v>Junior Novice SuperMoto</v>
      </c>
      <c r="S31" s="9">
        <f>IF(R31="Sportsman",0,IFNA(VLOOKUP(D31,'Points and Classes'!A:B,2,FALSE),0))</f>
        <v>32</v>
      </c>
      <c r="T31" s="9">
        <f>IFNA(VLOOKUP(R31&amp;F31,'By Class Overall'!A:D,4,FALSE),0)</f>
        <v>166</v>
      </c>
      <c r="U31" s="9">
        <f>IFNA(VLOOKUP(R31&amp;F31,'By Class Overall'!A:E,5,FALSE),0)</f>
        <v>4</v>
      </c>
      <c r="V31" s="2"/>
      <c r="W31" s="2"/>
      <c r="X31" s="2"/>
      <c r="Y31" s="2"/>
      <c r="Z31" s="2"/>
    </row>
    <row r="32" ht="15.75" customHeight="1">
      <c r="A32" s="10">
        <v>1.0</v>
      </c>
      <c r="B32" s="10">
        <v>1.0</v>
      </c>
      <c r="C32" s="1">
        <v>8.0</v>
      </c>
      <c r="D32" s="1">
        <v>4.0</v>
      </c>
      <c r="E32" s="1">
        <v>36.0</v>
      </c>
      <c r="F32" s="1" t="s">
        <v>63</v>
      </c>
      <c r="G32" s="1" t="s">
        <v>68</v>
      </c>
      <c r="H32" s="1">
        <v>3.0</v>
      </c>
      <c r="I32" s="11">
        <v>0.0061236574074074075</v>
      </c>
      <c r="J32" s="1" t="s">
        <v>151</v>
      </c>
      <c r="K32" s="1" t="s">
        <v>170</v>
      </c>
      <c r="L32" s="1">
        <v>20.413</v>
      </c>
      <c r="M32" s="11">
        <v>0.0018657523148148149</v>
      </c>
      <c r="N32" s="1">
        <v>22.332</v>
      </c>
      <c r="O32" s="1">
        <v>2.0</v>
      </c>
      <c r="P32" s="1" t="s">
        <v>62</v>
      </c>
      <c r="Q32" s="1" t="s">
        <v>164</v>
      </c>
      <c r="R32" s="9" t="str">
        <f>IFNA(VLOOKUP(G32,'Points and Classes'!D:E,2,FALSE),"")</f>
        <v>Junior Novice SuperMoto</v>
      </c>
      <c r="S32" s="9">
        <f>IF(R32="Sportsman",0,IFNA(VLOOKUP(D32,'Points and Classes'!A:B,2,FALSE),0))</f>
        <v>26</v>
      </c>
      <c r="T32" s="9">
        <f>IFNA(VLOOKUP(R32&amp;F32,'By Class Overall'!A:D,4,FALSE),0)</f>
        <v>70</v>
      </c>
      <c r="U32" s="9">
        <f>IFNA(VLOOKUP(R32&amp;F32,'By Class Overall'!A:E,5,FALSE),0)</f>
        <v>10</v>
      </c>
      <c r="V32" s="2"/>
      <c r="W32" s="2"/>
      <c r="X32" s="2"/>
      <c r="Y32" s="2"/>
      <c r="Z32" s="2"/>
    </row>
    <row r="33" ht="15.75" customHeight="1">
      <c r="A33" s="10">
        <v>1.0</v>
      </c>
      <c r="B33" s="10">
        <v>1.0</v>
      </c>
      <c r="C33" s="1">
        <v>9.0</v>
      </c>
      <c r="D33" s="1">
        <v>5.0</v>
      </c>
      <c r="E33" s="1">
        <v>46.0</v>
      </c>
      <c r="F33" s="1" t="s">
        <v>66</v>
      </c>
      <c r="G33" s="1" t="s">
        <v>68</v>
      </c>
      <c r="H33" s="1">
        <v>3.0</v>
      </c>
      <c r="I33" s="11">
        <v>0.006592337962962962</v>
      </c>
      <c r="J33" s="1" t="s">
        <v>151</v>
      </c>
      <c r="K33" s="1">
        <v>40.494</v>
      </c>
      <c r="L33" s="1">
        <v>18.961</v>
      </c>
      <c r="M33" s="11">
        <v>0.0019198263888888887</v>
      </c>
      <c r="N33" s="1">
        <v>21.703</v>
      </c>
      <c r="O33" s="1">
        <v>3.0</v>
      </c>
      <c r="P33" s="1" t="s">
        <v>67</v>
      </c>
      <c r="Q33" s="1" t="s">
        <v>168</v>
      </c>
      <c r="R33" s="9" t="str">
        <f>IFNA(VLOOKUP(G33,'Points and Classes'!D:E,2,FALSE),"")</f>
        <v>Junior Novice SuperMoto</v>
      </c>
      <c r="S33" s="9">
        <f>IF(R33="Sportsman",0,IFNA(VLOOKUP(D33,'Points and Classes'!A:B,2,FALSE),0))</f>
        <v>22</v>
      </c>
      <c r="T33" s="9">
        <f>IFNA(VLOOKUP(R33&amp;F33,'By Class Overall'!A:D,4,FALSE),0)</f>
        <v>242</v>
      </c>
      <c r="U33" s="9">
        <f>IFNA(VLOOKUP(R33&amp;F33,'By Class Overall'!A:E,5,FALSE),0)</f>
        <v>3</v>
      </c>
      <c r="V33" s="2"/>
      <c r="W33" s="2"/>
      <c r="X33" s="2"/>
      <c r="Y33" s="2"/>
      <c r="Z33" s="2"/>
    </row>
    <row r="34" ht="15.75" customHeight="1">
      <c r="A34" s="10">
        <v>1.0</v>
      </c>
      <c r="B34" s="10">
        <v>1.0</v>
      </c>
      <c r="C34" s="1" t="s">
        <v>129</v>
      </c>
      <c r="D34" s="1" t="s">
        <v>129</v>
      </c>
      <c r="E34" s="1">
        <v>24.0</v>
      </c>
      <c r="F34" s="1" t="s">
        <v>46</v>
      </c>
      <c r="G34" s="1" t="s">
        <v>52</v>
      </c>
      <c r="J34" s="1" t="s">
        <v>129</v>
      </c>
      <c r="L34" s="1" t="s">
        <v>153</v>
      </c>
      <c r="N34" s="1" t="s">
        <v>153</v>
      </c>
      <c r="O34" s="1">
        <v>0.0</v>
      </c>
      <c r="P34" s="1" t="s">
        <v>47</v>
      </c>
      <c r="Q34" s="1" t="s">
        <v>164</v>
      </c>
      <c r="R34" s="9" t="str">
        <f>IFNA(VLOOKUP(G34,'Points and Classes'!D:E,2,FALSE),"")</f>
        <v>Junior Expert SuperMoto</v>
      </c>
      <c r="S34" s="9">
        <f>IF(R34="Sportsman",0,IFNA(VLOOKUP(D34,'Points and Classes'!A:B,2,FALSE),0))</f>
        <v>0</v>
      </c>
      <c r="T34" s="9">
        <f>IFNA(VLOOKUP(R34&amp;F34,'By Class Overall'!A:D,4,FALSE),0)</f>
        <v>270</v>
      </c>
      <c r="U34" s="9">
        <f>IFNA(VLOOKUP(R34&amp;F34,'By Class Overall'!A:E,5,FALSE),0)</f>
        <v>4</v>
      </c>
      <c r="V34" s="2"/>
      <c r="W34" s="2"/>
      <c r="X34" s="2"/>
      <c r="Y34" s="2"/>
      <c r="Z34" s="2"/>
    </row>
    <row r="35" ht="15.75" customHeight="1">
      <c r="A35" s="10">
        <v>1.0</v>
      </c>
      <c r="B35" s="10">
        <v>1.0</v>
      </c>
      <c r="C35" s="1" t="s">
        <v>129</v>
      </c>
      <c r="D35" s="1" t="s">
        <v>129</v>
      </c>
      <c r="E35" s="1">
        <v>333.0</v>
      </c>
      <c r="F35" s="1" t="s">
        <v>56</v>
      </c>
      <c r="G35" s="1" t="s">
        <v>68</v>
      </c>
      <c r="J35" s="1" t="s">
        <v>129</v>
      </c>
      <c r="L35" s="1" t="s">
        <v>153</v>
      </c>
      <c r="N35" s="1" t="s">
        <v>153</v>
      </c>
      <c r="O35" s="1">
        <v>0.0</v>
      </c>
      <c r="P35" s="1" t="s">
        <v>55</v>
      </c>
      <c r="Q35" s="1" t="s">
        <v>171</v>
      </c>
      <c r="R35" s="9" t="str">
        <f>IFNA(VLOOKUP(G35,'Points and Classes'!D:E,2,FALSE),"")</f>
        <v>Junior Novice SuperMoto</v>
      </c>
      <c r="S35" s="9">
        <f>IF(R35="Sportsman",0,IFNA(VLOOKUP(D35,'Points and Classes'!A:B,2,FALSE),0))</f>
        <v>0</v>
      </c>
      <c r="T35" s="9">
        <f>IFNA(VLOOKUP(R35&amp;F35,'By Class Overall'!A:D,4,FALSE),0)</f>
        <v>92</v>
      </c>
      <c r="U35" s="9">
        <f>IFNA(VLOOKUP(R35&amp;F35,'By Class Overall'!A:E,5,FALSE),0)</f>
        <v>8</v>
      </c>
      <c r="V35" s="2"/>
      <c r="W35" s="2"/>
      <c r="X35" s="2"/>
      <c r="Y35" s="2"/>
      <c r="Z35" s="2"/>
    </row>
    <row r="36" ht="15.75" customHeight="1">
      <c r="A36" s="10">
        <v>1.0</v>
      </c>
      <c r="B36" s="10">
        <v>1.0</v>
      </c>
      <c r="C36" s="1">
        <v>1.0</v>
      </c>
      <c r="D36" s="1">
        <v>1.0</v>
      </c>
      <c r="E36" s="1">
        <v>100.0</v>
      </c>
      <c r="F36" s="1" t="s">
        <v>44</v>
      </c>
      <c r="G36" s="1" t="s">
        <v>42</v>
      </c>
      <c r="H36" s="1">
        <v>5.0</v>
      </c>
      <c r="I36" s="11">
        <v>0.003425011574074074</v>
      </c>
      <c r="L36" s="1">
        <v>60.827</v>
      </c>
      <c r="M36" s="1">
        <v>56.135</v>
      </c>
      <c r="N36" s="1">
        <v>64.131</v>
      </c>
      <c r="O36" s="1">
        <v>5.0</v>
      </c>
      <c r="P36" s="1" t="s">
        <v>45</v>
      </c>
      <c r="Q36" s="1" t="s">
        <v>169</v>
      </c>
      <c r="R36" s="9" t="str">
        <f>IFNA(VLOOKUP(G36,'Points and Classes'!D:E,2,FALSE),"")</f>
        <v>Junior Expert Asphalt</v>
      </c>
      <c r="S36" s="9">
        <f>IF(R36="Sportsman",0,IFNA(VLOOKUP(D36,'Points and Classes'!A:B,2,FALSE),0))</f>
        <v>50</v>
      </c>
      <c r="T36" s="9">
        <f>IFNA(VLOOKUP(R36&amp;F36,'By Class Overall'!A:D,4,FALSE),0)</f>
        <v>260</v>
      </c>
      <c r="U36" s="9">
        <f>IFNA(VLOOKUP(R36&amp;F36,'By Class Overall'!A:E,5,FALSE),0)</f>
        <v>4</v>
      </c>
      <c r="V36" s="2"/>
      <c r="W36" s="2"/>
      <c r="X36" s="2"/>
      <c r="Y36" s="2"/>
      <c r="Z36" s="2"/>
    </row>
    <row r="37" ht="15.75" customHeight="1">
      <c r="A37" s="10">
        <v>1.0</v>
      </c>
      <c r="B37" s="10">
        <v>1.0</v>
      </c>
      <c r="C37" s="1">
        <v>2.0</v>
      </c>
      <c r="D37" s="1">
        <v>2.0</v>
      </c>
      <c r="E37" s="1">
        <v>102.0</v>
      </c>
      <c r="F37" s="1" t="s">
        <v>112</v>
      </c>
      <c r="G37" s="1" t="s">
        <v>42</v>
      </c>
      <c r="H37" s="1">
        <v>5.0</v>
      </c>
      <c r="I37" s="11">
        <v>0.0034310995370370368</v>
      </c>
      <c r="J37" s="1">
        <v>0.526</v>
      </c>
      <c r="K37" s="1">
        <v>0.526</v>
      </c>
      <c r="L37" s="1">
        <v>60.719</v>
      </c>
      <c r="M37" s="1">
        <v>57.044</v>
      </c>
      <c r="N37" s="1">
        <v>63.109</v>
      </c>
      <c r="O37" s="1">
        <v>4.0</v>
      </c>
      <c r="P37" s="1" t="s">
        <v>35</v>
      </c>
      <c r="Q37" s="1" t="s">
        <v>168</v>
      </c>
      <c r="R37" s="9" t="str">
        <f>IFNA(VLOOKUP(G37,'Points and Classes'!D:E,2,FALSE),"")</f>
        <v>Junior Expert Asphalt</v>
      </c>
      <c r="S37" s="9">
        <f>IF(R37="Sportsman",0,IFNA(VLOOKUP(D37,'Points and Classes'!A:B,2,FALSE),0))</f>
        <v>40</v>
      </c>
      <c r="T37" s="9">
        <f>IFNA(VLOOKUP(R37&amp;F37,'By Class Overall'!A:D,4,FALSE),0)</f>
        <v>570</v>
      </c>
      <c r="U37" s="9">
        <f>IFNA(VLOOKUP(R37&amp;F37,'By Class Overall'!A:E,5,FALSE),0)</f>
        <v>1</v>
      </c>
      <c r="V37" s="2"/>
      <c r="W37" s="2"/>
      <c r="X37" s="2"/>
      <c r="Y37" s="2"/>
      <c r="Z37" s="2"/>
    </row>
    <row r="38" ht="15.75" customHeight="1">
      <c r="A38" s="10">
        <v>1.0</v>
      </c>
      <c r="B38" s="10">
        <v>1.0</v>
      </c>
      <c r="C38" s="1">
        <v>3.0</v>
      </c>
      <c r="D38" s="1">
        <v>3.0</v>
      </c>
      <c r="E38" s="1">
        <v>5.0</v>
      </c>
      <c r="F38" s="1" t="s">
        <v>48</v>
      </c>
      <c r="G38" s="1" t="s">
        <v>42</v>
      </c>
      <c r="H38" s="1">
        <v>5.0</v>
      </c>
      <c r="I38" s="11">
        <v>0.0034825578703703707</v>
      </c>
      <c r="J38" s="1">
        <v>4.972</v>
      </c>
      <c r="K38" s="1">
        <v>4.446</v>
      </c>
      <c r="L38" s="1">
        <v>59.822</v>
      </c>
      <c r="M38" s="1">
        <v>58.224</v>
      </c>
      <c r="N38" s="1">
        <v>61.83</v>
      </c>
      <c r="O38" s="1">
        <v>4.0</v>
      </c>
      <c r="P38" s="1" t="s">
        <v>49</v>
      </c>
      <c r="Q38" s="1" t="s">
        <v>164</v>
      </c>
      <c r="R38" s="9" t="str">
        <f>IFNA(VLOOKUP(G38,'Points and Classes'!D:E,2,FALSE),"")</f>
        <v>Junior Expert Asphalt</v>
      </c>
      <c r="S38" s="9">
        <f>IF(R38="Sportsman",0,IFNA(VLOOKUP(D38,'Points and Classes'!A:B,2,FALSE),0))</f>
        <v>32</v>
      </c>
      <c r="T38" s="9">
        <f>IFNA(VLOOKUP(R38&amp;F38,'By Class Overall'!A:D,4,FALSE),0)</f>
        <v>292</v>
      </c>
      <c r="U38" s="9">
        <f>IFNA(VLOOKUP(R38&amp;F38,'By Class Overall'!A:E,5,FALSE),0)</f>
        <v>3</v>
      </c>
      <c r="V38" s="2"/>
      <c r="W38" s="2"/>
      <c r="X38" s="2"/>
      <c r="Y38" s="2"/>
      <c r="Z38" s="2"/>
    </row>
    <row r="39" ht="15.75" customHeight="1">
      <c r="A39" s="10">
        <v>1.0</v>
      </c>
      <c r="B39" s="10">
        <v>1.0</v>
      </c>
      <c r="C39" s="1">
        <v>4.0</v>
      </c>
      <c r="D39" s="1">
        <v>4.0</v>
      </c>
      <c r="E39" s="1">
        <v>24.0</v>
      </c>
      <c r="F39" s="1" t="s">
        <v>46</v>
      </c>
      <c r="G39" s="1" t="s">
        <v>42</v>
      </c>
      <c r="H39" s="1">
        <v>5.0</v>
      </c>
      <c r="I39" s="11">
        <v>0.0035814583333333336</v>
      </c>
      <c r="J39" s="1">
        <v>13.517</v>
      </c>
      <c r="K39" s="1">
        <v>8.545</v>
      </c>
      <c r="L39" s="1">
        <v>58.17</v>
      </c>
      <c r="M39" s="11">
        <v>7.058564814814815E-4</v>
      </c>
      <c r="N39" s="1">
        <v>59.03</v>
      </c>
      <c r="O39" s="1">
        <v>4.0</v>
      </c>
      <c r="P39" s="1" t="s">
        <v>47</v>
      </c>
      <c r="Q39" s="1" t="s">
        <v>164</v>
      </c>
      <c r="R39" s="9" t="str">
        <f>IFNA(VLOOKUP(G39,'Points and Classes'!D:E,2,FALSE),"")</f>
        <v>Junior Expert Asphalt</v>
      </c>
      <c r="S39" s="9">
        <f>IF(R39="Sportsman",0,IFNA(VLOOKUP(D39,'Points and Classes'!A:B,2,FALSE),0))</f>
        <v>26</v>
      </c>
      <c r="T39" s="9">
        <f>IFNA(VLOOKUP(R39&amp;F39,'By Class Overall'!A:D,4,FALSE),0)</f>
        <v>246</v>
      </c>
      <c r="U39" s="9">
        <f>IFNA(VLOOKUP(R39&amp;F39,'By Class Overall'!A:E,5,FALSE),0)</f>
        <v>5</v>
      </c>
      <c r="V39" s="2"/>
      <c r="W39" s="2"/>
      <c r="X39" s="2"/>
      <c r="Y39" s="2"/>
      <c r="Z39" s="2"/>
    </row>
    <row r="40" ht="15.75" customHeight="1">
      <c r="A40" s="10">
        <v>1.0</v>
      </c>
      <c r="B40" s="10">
        <v>1.0</v>
      </c>
      <c r="C40" s="1">
        <v>5.0</v>
      </c>
      <c r="D40" s="1">
        <v>1.0</v>
      </c>
      <c r="E40" s="1">
        <v>997.0</v>
      </c>
      <c r="F40" s="1" t="s">
        <v>64</v>
      </c>
      <c r="G40" s="1" t="s">
        <v>53</v>
      </c>
      <c r="H40" s="1">
        <v>5.0</v>
      </c>
      <c r="I40" s="11">
        <v>0.0038584490740740745</v>
      </c>
      <c r="J40" s="1">
        <v>37.449</v>
      </c>
      <c r="K40" s="1">
        <v>23.932</v>
      </c>
      <c r="L40" s="1">
        <v>53.994</v>
      </c>
      <c r="M40" s="11">
        <v>7.271643518518518E-4</v>
      </c>
      <c r="N40" s="1">
        <v>57.3</v>
      </c>
      <c r="O40" s="1">
        <v>2.0</v>
      </c>
      <c r="P40" s="1" t="s">
        <v>65</v>
      </c>
      <c r="Q40" s="1" t="s">
        <v>163</v>
      </c>
      <c r="R40" s="9" t="str">
        <f>IFNA(VLOOKUP(G40,'Points and Classes'!D:E,2,FALSE),"")</f>
        <v>Junior Novice Asphalt</v>
      </c>
      <c r="S40" s="9">
        <f>IF(R40="Sportsman",0,IFNA(VLOOKUP(D40,'Points and Classes'!A:B,2,FALSE),0))</f>
        <v>50</v>
      </c>
      <c r="T40" s="9">
        <f>IFNA(VLOOKUP(R40&amp;F40,'By Class Overall'!A:D,4,FALSE),0)</f>
        <v>100</v>
      </c>
      <c r="U40" s="9">
        <f>IFNA(VLOOKUP(R40&amp;F40,'By Class Overall'!A:E,5,FALSE),0)</f>
        <v>8</v>
      </c>
      <c r="V40" s="2"/>
      <c r="W40" s="2"/>
      <c r="X40" s="2"/>
      <c r="Y40" s="2"/>
      <c r="Z40" s="2"/>
    </row>
    <row r="41" ht="15.75" customHeight="1">
      <c r="A41" s="10">
        <v>1.0</v>
      </c>
      <c r="B41" s="10">
        <v>1.0</v>
      </c>
      <c r="C41" s="1">
        <v>6.0</v>
      </c>
      <c r="D41" s="1">
        <v>2.0</v>
      </c>
      <c r="E41" s="1">
        <v>52.0</v>
      </c>
      <c r="F41" s="1" t="s">
        <v>57</v>
      </c>
      <c r="G41" s="1" t="s">
        <v>53</v>
      </c>
      <c r="H41" s="1">
        <v>4.0</v>
      </c>
      <c r="I41" s="11">
        <v>0.003392824074074074</v>
      </c>
      <c r="J41" s="1" t="s">
        <v>170</v>
      </c>
      <c r="K41" s="1" t="s">
        <v>170</v>
      </c>
      <c r="L41" s="1">
        <v>49.123</v>
      </c>
      <c r="M41" s="11">
        <v>8.202083333333334E-4</v>
      </c>
      <c r="N41" s="1">
        <v>50.8</v>
      </c>
      <c r="O41" s="1">
        <v>2.0</v>
      </c>
      <c r="P41" s="1" t="s">
        <v>58</v>
      </c>
      <c r="Q41" s="1" t="s">
        <v>158</v>
      </c>
      <c r="R41" s="9" t="str">
        <f>IFNA(VLOOKUP(G41,'Points and Classes'!D:E,2,FALSE),"")</f>
        <v>Junior Novice Asphalt</v>
      </c>
      <c r="S41" s="9">
        <f>IF(R41="Sportsman",0,IFNA(VLOOKUP(D41,'Points and Classes'!A:B,2,FALSE),0))</f>
        <v>40</v>
      </c>
      <c r="T41" s="9">
        <f>IFNA(VLOOKUP(R41&amp;F41,'By Class Overall'!A:D,4,FALSE),0)</f>
        <v>496</v>
      </c>
      <c r="U41" s="9">
        <f>IFNA(VLOOKUP(R41&amp;F41,'By Class Overall'!A:E,5,FALSE),0)</f>
        <v>2</v>
      </c>
      <c r="V41" s="2"/>
      <c r="W41" s="2"/>
      <c r="X41" s="2"/>
      <c r="Y41" s="2"/>
      <c r="Z41" s="2"/>
    </row>
    <row r="42" ht="15.75" customHeight="1">
      <c r="A42" s="10">
        <v>1.0</v>
      </c>
      <c r="B42" s="10">
        <v>1.0</v>
      </c>
      <c r="C42" s="1">
        <v>7.0</v>
      </c>
      <c r="D42" s="1">
        <v>5.0</v>
      </c>
      <c r="E42" s="1">
        <v>56.0</v>
      </c>
      <c r="F42" s="1" t="s">
        <v>50</v>
      </c>
      <c r="G42" s="1" t="s">
        <v>42</v>
      </c>
      <c r="H42" s="1">
        <v>4.0</v>
      </c>
      <c r="I42" s="11">
        <v>0.0034057060185185184</v>
      </c>
      <c r="J42" s="1" t="s">
        <v>170</v>
      </c>
      <c r="K42" s="1">
        <v>1.113</v>
      </c>
      <c r="L42" s="1">
        <v>48.937</v>
      </c>
      <c r="M42" s="11">
        <v>7.933333333333334E-4</v>
      </c>
      <c r="N42" s="1">
        <v>52.521</v>
      </c>
      <c r="O42" s="1">
        <v>3.0</v>
      </c>
      <c r="P42" s="1" t="s">
        <v>51</v>
      </c>
      <c r="Q42" s="1" t="s">
        <v>158</v>
      </c>
      <c r="R42" s="9" t="str">
        <f>IFNA(VLOOKUP(G42,'Points and Classes'!D:E,2,FALSE),"")</f>
        <v>Junior Expert Asphalt</v>
      </c>
      <c r="S42" s="9">
        <f>IF(R42="Sportsman",0,IFNA(VLOOKUP(D42,'Points and Classes'!A:B,2,FALSE),0))</f>
        <v>22</v>
      </c>
      <c r="T42" s="9">
        <f>IFNA(VLOOKUP(R42&amp;F42,'By Class Overall'!A:D,4,FALSE),0)</f>
        <v>338</v>
      </c>
      <c r="U42" s="9">
        <f>IFNA(VLOOKUP(R42&amp;F42,'By Class Overall'!A:E,5,FALSE),0)</f>
        <v>2</v>
      </c>
      <c r="V42" s="2"/>
      <c r="W42" s="2"/>
      <c r="X42" s="2"/>
      <c r="Y42" s="2"/>
      <c r="Z42" s="2"/>
    </row>
    <row r="43" ht="15.75" customHeight="1">
      <c r="A43" s="10">
        <v>1.0</v>
      </c>
      <c r="B43" s="10">
        <v>1.0</v>
      </c>
      <c r="C43" s="1">
        <v>8.0</v>
      </c>
      <c r="D43" s="1">
        <v>3.0</v>
      </c>
      <c r="E43" s="1">
        <v>133.0</v>
      </c>
      <c r="F43" s="1" t="s">
        <v>54</v>
      </c>
      <c r="G43" s="1" t="s">
        <v>53</v>
      </c>
      <c r="H43" s="1">
        <v>4.0</v>
      </c>
      <c r="I43" s="11">
        <v>0.003870891203703704</v>
      </c>
      <c r="J43" s="1" t="s">
        <v>170</v>
      </c>
      <c r="K43" s="1">
        <v>40.192</v>
      </c>
      <c r="L43" s="1">
        <v>43.056</v>
      </c>
      <c r="M43" s="11">
        <v>8.736574074074073E-4</v>
      </c>
      <c r="N43" s="1">
        <v>47.692</v>
      </c>
      <c r="O43" s="1">
        <v>3.0</v>
      </c>
      <c r="P43" s="1" t="s">
        <v>55</v>
      </c>
      <c r="Q43" s="1" t="s">
        <v>171</v>
      </c>
      <c r="R43" s="9" t="str">
        <f>IFNA(VLOOKUP(G43,'Points and Classes'!D:E,2,FALSE),"")</f>
        <v>Junior Novice Asphalt</v>
      </c>
      <c r="S43" s="9">
        <f>IF(R43="Sportsman",0,IFNA(VLOOKUP(D43,'Points and Classes'!A:B,2,FALSE),0))</f>
        <v>32</v>
      </c>
      <c r="T43" s="9">
        <f>IFNA(VLOOKUP(R43&amp;F43,'By Class Overall'!A:D,4,FALSE),0)</f>
        <v>502</v>
      </c>
      <c r="U43" s="9">
        <f>IFNA(VLOOKUP(R43&amp;F43,'By Class Overall'!A:E,5,FALSE),0)</f>
        <v>1</v>
      </c>
      <c r="V43" s="2"/>
      <c r="W43" s="2"/>
      <c r="X43" s="2"/>
      <c r="Y43" s="2"/>
      <c r="Z43" s="2"/>
    </row>
    <row r="44" ht="15.75" customHeight="1">
      <c r="A44" s="10">
        <v>1.0</v>
      </c>
      <c r="B44" s="10">
        <v>1.0</v>
      </c>
      <c r="C44" s="1">
        <v>9.0</v>
      </c>
      <c r="D44" s="1">
        <v>4.0</v>
      </c>
      <c r="E44" s="1">
        <v>333.0</v>
      </c>
      <c r="F44" s="1" t="s">
        <v>56</v>
      </c>
      <c r="G44" s="1" t="s">
        <v>53</v>
      </c>
      <c r="H44" s="1">
        <v>4.0</v>
      </c>
      <c r="I44" s="11">
        <v>0.004018101851851852</v>
      </c>
      <c r="J44" s="1" t="s">
        <v>170</v>
      </c>
      <c r="K44" s="1">
        <v>12.719</v>
      </c>
      <c r="L44" s="1">
        <v>41.479</v>
      </c>
      <c r="M44" s="11">
        <v>8.947106481481483E-4</v>
      </c>
      <c r="N44" s="1">
        <v>46.57</v>
      </c>
      <c r="O44" s="1">
        <v>2.0</v>
      </c>
      <c r="P44" s="1" t="s">
        <v>55</v>
      </c>
      <c r="Q44" s="1" t="s">
        <v>171</v>
      </c>
      <c r="R44" s="9" t="str">
        <f>IFNA(VLOOKUP(G44,'Points and Classes'!D:E,2,FALSE),"")</f>
        <v>Junior Novice Asphalt</v>
      </c>
      <c r="S44" s="9">
        <f>IF(R44="Sportsman",0,IFNA(VLOOKUP(D44,'Points and Classes'!A:B,2,FALSE),0))</f>
        <v>26</v>
      </c>
      <c r="T44" s="9">
        <f>IFNA(VLOOKUP(R44&amp;F44,'By Class Overall'!A:D,4,FALSE),0)</f>
        <v>392</v>
      </c>
      <c r="U44" s="9">
        <f>IFNA(VLOOKUP(R44&amp;F44,'By Class Overall'!A:E,5,FALSE),0)</f>
        <v>3</v>
      </c>
      <c r="V44" s="2"/>
      <c r="W44" s="2"/>
      <c r="X44" s="2"/>
      <c r="Y44" s="2"/>
      <c r="Z44" s="2"/>
    </row>
    <row r="45" ht="15.75" customHeight="1">
      <c r="A45" s="10">
        <v>1.0</v>
      </c>
      <c r="B45" s="10">
        <v>1.0</v>
      </c>
      <c r="C45" s="1">
        <v>10.0</v>
      </c>
      <c r="D45" s="1">
        <v>5.0</v>
      </c>
      <c r="E45" s="1">
        <v>49.0</v>
      </c>
      <c r="F45" s="1" t="s">
        <v>59</v>
      </c>
      <c r="G45" s="1" t="s">
        <v>53</v>
      </c>
      <c r="H45" s="1">
        <v>3.0</v>
      </c>
      <c r="I45" s="11">
        <v>0.003295324074074074</v>
      </c>
      <c r="J45" s="1" t="s">
        <v>151</v>
      </c>
      <c r="K45" s="1" t="s">
        <v>170</v>
      </c>
      <c r="L45" s="1">
        <v>37.933</v>
      </c>
      <c r="M45" s="11">
        <v>0.0010649305555555557</v>
      </c>
      <c r="N45" s="1">
        <v>39.126</v>
      </c>
      <c r="O45" s="1">
        <v>2.0</v>
      </c>
      <c r="P45" s="1" t="s">
        <v>60</v>
      </c>
      <c r="Q45" s="1" t="s">
        <v>164</v>
      </c>
      <c r="R45" s="9" t="str">
        <f>IFNA(VLOOKUP(G45,'Points and Classes'!D:E,2,FALSE),"")</f>
        <v>Junior Novice Asphalt</v>
      </c>
      <c r="S45" s="9">
        <f>IF(R45="Sportsman",0,IFNA(VLOOKUP(D45,'Points and Classes'!A:B,2,FALSE),0))</f>
        <v>22</v>
      </c>
      <c r="T45" s="9">
        <f>IFNA(VLOOKUP(R45&amp;F45,'By Class Overall'!A:D,4,FALSE),0)</f>
        <v>320</v>
      </c>
      <c r="U45" s="9">
        <f>IFNA(VLOOKUP(R45&amp;F45,'By Class Overall'!A:E,5,FALSE),0)</f>
        <v>4</v>
      </c>
      <c r="V45" s="2"/>
      <c r="W45" s="2"/>
      <c r="X45" s="2"/>
      <c r="Y45" s="2"/>
      <c r="Z45" s="2"/>
    </row>
    <row r="46" ht="15.75" customHeight="1">
      <c r="A46" s="10">
        <v>1.0</v>
      </c>
      <c r="B46" s="10">
        <v>1.0</v>
      </c>
      <c r="C46" s="1">
        <v>11.0</v>
      </c>
      <c r="D46" s="1">
        <v>6.0</v>
      </c>
      <c r="E46" s="1">
        <v>46.0</v>
      </c>
      <c r="F46" s="1" t="s">
        <v>66</v>
      </c>
      <c r="G46" s="1" t="s">
        <v>53</v>
      </c>
      <c r="H46" s="1">
        <v>3.0</v>
      </c>
      <c r="I46" s="11">
        <v>0.003420011574074074</v>
      </c>
      <c r="J46" s="1" t="s">
        <v>151</v>
      </c>
      <c r="K46" s="1">
        <v>10.773</v>
      </c>
      <c r="L46" s="1">
        <v>36.55</v>
      </c>
      <c r="M46" s="11">
        <v>0.001071412037037037</v>
      </c>
      <c r="N46" s="1">
        <v>38.889</v>
      </c>
      <c r="O46" s="1">
        <v>2.0</v>
      </c>
      <c r="P46" s="1" t="s">
        <v>67</v>
      </c>
      <c r="Q46" s="1" t="s">
        <v>168</v>
      </c>
      <c r="R46" s="9" t="str">
        <f>IFNA(VLOOKUP(G46,'Points and Classes'!D:E,2,FALSE),"")</f>
        <v>Junior Novice Asphalt</v>
      </c>
      <c r="S46" s="9">
        <f>IF(R46="Sportsman",0,IFNA(VLOOKUP(D46,'Points and Classes'!A:B,2,FALSE),0))</f>
        <v>20</v>
      </c>
      <c r="T46" s="9">
        <f>IFNA(VLOOKUP(R46&amp;F46,'By Class Overall'!A:D,4,FALSE),0)</f>
        <v>186</v>
      </c>
      <c r="U46" s="9">
        <f>IFNA(VLOOKUP(R46&amp;F46,'By Class Overall'!A:E,5,FALSE),0)</f>
        <v>5</v>
      </c>
      <c r="V46" s="2"/>
      <c r="W46" s="2"/>
      <c r="X46" s="2"/>
      <c r="Y46" s="2"/>
      <c r="Z46" s="2"/>
    </row>
    <row r="47" ht="15.75" customHeight="1">
      <c r="A47" s="10">
        <v>1.0</v>
      </c>
      <c r="B47" s="10">
        <v>1.0</v>
      </c>
      <c r="C47" s="1">
        <v>12.0</v>
      </c>
      <c r="D47" s="1">
        <v>7.0</v>
      </c>
      <c r="E47" s="1">
        <v>36.0</v>
      </c>
      <c r="F47" s="1" t="s">
        <v>63</v>
      </c>
      <c r="G47" s="1" t="s">
        <v>53</v>
      </c>
      <c r="H47" s="1">
        <v>3.0</v>
      </c>
      <c r="I47" s="11">
        <v>0.003542175925925926</v>
      </c>
      <c r="J47" s="1" t="s">
        <v>151</v>
      </c>
      <c r="K47" s="1">
        <v>10.555</v>
      </c>
      <c r="L47" s="1">
        <v>35.289</v>
      </c>
      <c r="M47" s="11">
        <v>0.0011359837962962962</v>
      </c>
      <c r="N47" s="1">
        <v>36.679</v>
      </c>
      <c r="O47" s="1">
        <v>2.0</v>
      </c>
      <c r="P47" s="1" t="s">
        <v>62</v>
      </c>
      <c r="Q47" s="1" t="s">
        <v>164</v>
      </c>
      <c r="R47" s="9" t="str">
        <f>IFNA(VLOOKUP(G47,'Points and Classes'!D:E,2,FALSE),"")</f>
        <v>Junior Novice Asphalt</v>
      </c>
      <c r="S47" s="9">
        <f>IF(R47="Sportsman",0,IFNA(VLOOKUP(D47,'Points and Classes'!A:B,2,FALSE),0))</f>
        <v>18</v>
      </c>
      <c r="T47" s="9">
        <f>IFNA(VLOOKUP(R47&amp;F47,'By Class Overall'!A:D,4,FALSE),0)</f>
        <v>136</v>
      </c>
      <c r="U47" s="9">
        <f>IFNA(VLOOKUP(R47&amp;F47,'By Class Overall'!A:E,5,FALSE),0)</f>
        <v>7</v>
      </c>
      <c r="V47" s="2"/>
      <c r="W47" s="2"/>
      <c r="X47" s="2"/>
      <c r="Y47" s="2"/>
      <c r="Z47" s="2"/>
    </row>
    <row r="48" ht="15.75" customHeight="1">
      <c r="A48" s="10">
        <v>1.0</v>
      </c>
      <c r="B48" s="10">
        <v>1.0</v>
      </c>
      <c r="C48" s="1">
        <v>13.0</v>
      </c>
      <c r="D48" s="1">
        <v>8.0</v>
      </c>
      <c r="E48" s="1">
        <v>35.0</v>
      </c>
      <c r="F48" s="1" t="s">
        <v>61</v>
      </c>
      <c r="G48" s="1" t="s">
        <v>53</v>
      </c>
      <c r="H48" s="1">
        <v>3.0</v>
      </c>
      <c r="I48" s="11">
        <v>0.0036315277777777782</v>
      </c>
      <c r="J48" s="1" t="s">
        <v>151</v>
      </c>
      <c r="K48" s="1">
        <v>7.72</v>
      </c>
      <c r="L48" s="1">
        <v>34.421</v>
      </c>
      <c r="M48" s="11">
        <v>0.0011514467592592594</v>
      </c>
      <c r="N48" s="1">
        <v>36.186</v>
      </c>
      <c r="O48" s="1">
        <v>2.0</v>
      </c>
      <c r="P48" s="1" t="s">
        <v>62</v>
      </c>
      <c r="Q48" s="1" t="s">
        <v>164</v>
      </c>
      <c r="R48" s="9" t="str">
        <f>IFNA(VLOOKUP(G48,'Points and Classes'!D:E,2,FALSE),"")</f>
        <v>Junior Novice Asphalt</v>
      </c>
      <c r="S48" s="9">
        <f>IF(R48="Sportsman",0,IFNA(VLOOKUP(D48,'Points and Classes'!A:B,2,FALSE),0))</f>
        <v>16</v>
      </c>
      <c r="T48" s="9">
        <f>IFNA(VLOOKUP(R48&amp;F48,'By Class Overall'!A:D,4,FALSE),0)</f>
        <v>144</v>
      </c>
      <c r="U48" s="9">
        <f>IFNA(VLOOKUP(R48&amp;F48,'By Class Overall'!A:E,5,FALSE),0)</f>
        <v>6</v>
      </c>
      <c r="V48" s="2"/>
      <c r="W48" s="2"/>
      <c r="X48" s="2"/>
      <c r="Y48" s="2"/>
      <c r="Z48" s="2"/>
    </row>
    <row r="49" ht="15.75" customHeight="1">
      <c r="A49" s="10">
        <v>1.0</v>
      </c>
      <c r="B49" s="10">
        <v>1.0</v>
      </c>
      <c r="C49" s="1">
        <v>1.0</v>
      </c>
      <c r="D49" s="1">
        <v>1.0</v>
      </c>
      <c r="E49" s="1">
        <v>997.0</v>
      </c>
      <c r="F49" s="1" t="s">
        <v>17</v>
      </c>
      <c r="G49" s="1" t="s">
        <v>38</v>
      </c>
      <c r="H49" s="1">
        <v>9.0</v>
      </c>
      <c r="I49" s="11">
        <v>0.007476122685185185</v>
      </c>
      <c r="L49" s="1">
        <v>50.16</v>
      </c>
      <c r="M49" s="11">
        <v>8.664467592592592E-4</v>
      </c>
      <c r="N49" s="1">
        <v>48.089</v>
      </c>
      <c r="O49" s="1">
        <v>2.0</v>
      </c>
      <c r="P49" s="1" t="s">
        <v>18</v>
      </c>
      <c r="Q49" s="1" t="s">
        <v>163</v>
      </c>
      <c r="R49" s="9" t="str">
        <f>IFNA(VLOOKUP(G49,'Points and Classes'!D:E,2,FALSE),"")</f>
        <v>Expert Supermoto</v>
      </c>
      <c r="S49" s="9">
        <f>IF(R49="Sportsman",0,IFNA(VLOOKUP(D49,'Points and Classes'!A:B,2,FALSE),0))</f>
        <v>50</v>
      </c>
      <c r="T49" s="9">
        <f>IFNA(VLOOKUP(R49&amp;F49,'By Class Overall'!A:D,4,FALSE),0)</f>
        <v>90</v>
      </c>
      <c r="U49" s="9">
        <f>IFNA(VLOOKUP(R49&amp;F49,'By Class Overall'!A:E,5,FALSE),0)</f>
        <v>8</v>
      </c>
      <c r="V49" s="2"/>
      <c r="W49" s="2"/>
      <c r="X49" s="2"/>
      <c r="Y49" s="2"/>
      <c r="Z49" s="2"/>
    </row>
    <row r="50" ht="15.75" customHeight="1">
      <c r="A50" s="10">
        <v>1.0</v>
      </c>
      <c r="B50" s="10">
        <v>1.0</v>
      </c>
      <c r="C50" s="1">
        <v>2.0</v>
      </c>
      <c r="D50" s="1">
        <v>2.0</v>
      </c>
      <c r="E50" s="1">
        <v>686.0</v>
      </c>
      <c r="F50" s="1" t="s">
        <v>19</v>
      </c>
      <c r="G50" s="1" t="s">
        <v>38</v>
      </c>
      <c r="H50" s="1">
        <v>9.0</v>
      </c>
      <c r="I50" s="11">
        <v>0.007637534722222222</v>
      </c>
      <c r="J50" s="1">
        <v>13.946</v>
      </c>
      <c r="K50" s="1">
        <v>13.946</v>
      </c>
      <c r="L50" s="1">
        <v>49.1</v>
      </c>
      <c r="M50" s="11">
        <v>8.916319444444445E-4</v>
      </c>
      <c r="N50" s="1">
        <v>46.731</v>
      </c>
      <c r="O50" s="1">
        <v>7.0</v>
      </c>
      <c r="P50" s="1" t="s">
        <v>20</v>
      </c>
      <c r="Q50" s="1" t="s">
        <v>165</v>
      </c>
      <c r="R50" s="9" t="str">
        <f>IFNA(VLOOKUP(G50,'Points and Classes'!D:E,2,FALSE),"")</f>
        <v>Expert Supermoto</v>
      </c>
      <c r="S50" s="9">
        <f>IF(R50="Sportsman",0,IFNA(VLOOKUP(D50,'Points and Classes'!A:B,2,FALSE),0))</f>
        <v>40</v>
      </c>
      <c r="T50" s="9">
        <f>IFNA(VLOOKUP(R50&amp;F50,'By Class Overall'!A:D,4,FALSE),0)</f>
        <v>490</v>
      </c>
      <c r="U50" s="9">
        <f>IFNA(VLOOKUP(R50&amp;F50,'By Class Overall'!A:E,5,FALSE),0)</f>
        <v>1</v>
      </c>
      <c r="V50" s="2"/>
      <c r="W50" s="2"/>
      <c r="X50" s="2"/>
      <c r="Y50" s="2"/>
      <c r="Z50" s="2"/>
    </row>
    <row r="51" ht="15.75" customHeight="1">
      <c r="A51" s="10">
        <v>1.0</v>
      </c>
      <c r="B51" s="10">
        <v>1.0</v>
      </c>
      <c r="C51" s="1">
        <v>3.0</v>
      </c>
      <c r="D51" s="1">
        <v>3.0</v>
      </c>
      <c r="E51" s="1">
        <v>285.0</v>
      </c>
      <c r="F51" s="1" t="s">
        <v>23</v>
      </c>
      <c r="G51" s="1" t="s">
        <v>38</v>
      </c>
      <c r="H51" s="1">
        <v>9.0</v>
      </c>
      <c r="I51" s="11">
        <v>0.007738773148148148</v>
      </c>
      <c r="J51" s="1">
        <v>22.693</v>
      </c>
      <c r="K51" s="1">
        <v>8.747</v>
      </c>
      <c r="L51" s="1">
        <v>48.457</v>
      </c>
      <c r="M51" s="11">
        <v>9.062962962962962E-4</v>
      </c>
      <c r="N51" s="1">
        <v>45.975</v>
      </c>
      <c r="O51" s="1">
        <v>5.0</v>
      </c>
      <c r="P51" s="1" t="s">
        <v>24</v>
      </c>
      <c r="Q51" s="1" t="s">
        <v>172</v>
      </c>
      <c r="R51" s="9" t="str">
        <f>IFNA(VLOOKUP(G51,'Points and Classes'!D:E,2,FALSE),"")</f>
        <v>Expert Supermoto</v>
      </c>
      <c r="S51" s="9">
        <f>IF(R51="Sportsman",0,IFNA(VLOOKUP(D51,'Points and Classes'!A:B,2,FALSE),0))</f>
        <v>32</v>
      </c>
      <c r="T51" s="9">
        <f>IFNA(VLOOKUP(R51&amp;F51,'By Class Overall'!A:D,4,FALSE),0)</f>
        <v>172</v>
      </c>
      <c r="U51" s="9">
        <f>IFNA(VLOOKUP(R51&amp;F51,'By Class Overall'!A:E,5,FALSE),0)</f>
        <v>4</v>
      </c>
      <c r="V51" s="2"/>
      <c r="W51" s="2"/>
      <c r="X51" s="2"/>
      <c r="Y51" s="2"/>
      <c r="Z51" s="2"/>
    </row>
    <row r="52" ht="15.75" customHeight="1">
      <c r="A52" s="10">
        <v>1.0</v>
      </c>
      <c r="B52" s="10">
        <v>1.0</v>
      </c>
      <c r="C52" s="1">
        <v>4.0</v>
      </c>
      <c r="D52" s="1">
        <v>4.0</v>
      </c>
      <c r="E52" s="1">
        <v>365.0</v>
      </c>
      <c r="F52" s="1" t="s">
        <v>25</v>
      </c>
      <c r="G52" s="1" t="s">
        <v>38</v>
      </c>
      <c r="H52" s="1">
        <v>9.0</v>
      </c>
      <c r="I52" s="11">
        <v>0.00779482638888889</v>
      </c>
      <c r="J52" s="1">
        <v>27.536</v>
      </c>
      <c r="K52" s="1">
        <v>4.843</v>
      </c>
      <c r="L52" s="1">
        <v>48.109</v>
      </c>
      <c r="M52" s="11">
        <v>9.1875E-4</v>
      </c>
      <c r="N52" s="1">
        <v>45.351</v>
      </c>
      <c r="O52" s="1">
        <v>8.0</v>
      </c>
      <c r="P52" s="1" t="s">
        <v>22</v>
      </c>
      <c r="Q52" s="1" t="s">
        <v>164</v>
      </c>
      <c r="R52" s="9" t="str">
        <f>IFNA(VLOOKUP(G52,'Points and Classes'!D:E,2,FALSE),"")</f>
        <v>Expert Supermoto</v>
      </c>
      <c r="S52" s="9">
        <f>IF(R52="Sportsman",0,IFNA(VLOOKUP(D52,'Points and Classes'!A:B,2,FALSE),0))</f>
        <v>26</v>
      </c>
      <c r="T52" s="9">
        <f>IFNA(VLOOKUP(R52&amp;F52,'By Class Overall'!A:D,4,FALSE),0)</f>
        <v>354</v>
      </c>
      <c r="U52" s="9">
        <f>IFNA(VLOOKUP(R52&amp;F52,'By Class Overall'!A:E,5,FALSE),0)</f>
        <v>2</v>
      </c>
      <c r="V52" s="2"/>
      <c r="W52" s="2"/>
      <c r="X52" s="2"/>
      <c r="Y52" s="2"/>
      <c r="Z52" s="2"/>
    </row>
    <row r="53" ht="15.75" customHeight="1">
      <c r="A53" s="10">
        <v>1.0</v>
      </c>
      <c r="B53" s="10">
        <v>1.0</v>
      </c>
      <c r="C53" s="1">
        <v>5.0</v>
      </c>
      <c r="D53" s="1">
        <v>5.0</v>
      </c>
      <c r="E53" s="1">
        <v>241.0</v>
      </c>
      <c r="F53" s="1" t="s">
        <v>39</v>
      </c>
      <c r="G53" s="1" t="s">
        <v>38</v>
      </c>
      <c r="H53" s="1">
        <v>9.0</v>
      </c>
      <c r="I53" s="11">
        <v>0.008103599537037038</v>
      </c>
      <c r="J53" s="1">
        <v>54.214</v>
      </c>
      <c r="K53" s="1">
        <v>26.678</v>
      </c>
      <c r="L53" s="1">
        <v>46.276</v>
      </c>
      <c r="M53" s="11">
        <v>9.588078703703703E-4</v>
      </c>
      <c r="N53" s="1">
        <v>43.457</v>
      </c>
      <c r="O53" s="1">
        <v>5.0</v>
      </c>
      <c r="P53" s="1" t="s">
        <v>18</v>
      </c>
      <c r="Q53" s="1" t="s">
        <v>163</v>
      </c>
      <c r="R53" s="9" t="str">
        <f>IFNA(VLOOKUP(G53,'Points and Classes'!D:E,2,FALSE),"")</f>
        <v>Expert Supermoto</v>
      </c>
      <c r="S53" s="9">
        <f>IF(R53="Sportsman",0,IFNA(VLOOKUP(D53,'Points and Classes'!A:B,2,FALSE),0))</f>
        <v>22</v>
      </c>
      <c r="T53" s="9">
        <f>IFNA(VLOOKUP(R53&amp;F53,'By Class Overall'!A:D,4,FALSE),0)</f>
        <v>48</v>
      </c>
      <c r="U53" s="9">
        <f>IFNA(VLOOKUP(R53&amp;F53,'By Class Overall'!A:E,5,FALSE),0)</f>
        <v>15</v>
      </c>
      <c r="V53" s="2"/>
      <c r="W53" s="2"/>
      <c r="X53" s="2"/>
      <c r="Y53" s="2"/>
      <c r="Z53" s="2"/>
    </row>
    <row r="54" ht="15.75" customHeight="1">
      <c r="A54" s="10">
        <v>1.0</v>
      </c>
      <c r="B54" s="10">
        <v>1.0</v>
      </c>
      <c r="C54" s="1">
        <v>6.0</v>
      </c>
      <c r="D54" s="1">
        <v>6.0</v>
      </c>
      <c r="E54" s="1">
        <v>39.0</v>
      </c>
      <c r="F54" s="1" t="s">
        <v>40</v>
      </c>
      <c r="G54" s="1" t="s">
        <v>38</v>
      </c>
      <c r="H54" s="1">
        <v>9.0</v>
      </c>
      <c r="I54" s="11">
        <v>0.008154537037037038</v>
      </c>
      <c r="J54" s="1">
        <v>58.615</v>
      </c>
      <c r="K54" s="1">
        <v>4.401</v>
      </c>
      <c r="L54" s="1">
        <v>45.987</v>
      </c>
      <c r="M54" s="11">
        <v>9.704513888888889E-4</v>
      </c>
      <c r="N54" s="1">
        <v>42.935</v>
      </c>
      <c r="O54" s="1">
        <v>8.0</v>
      </c>
      <c r="P54" s="1" t="s">
        <v>41</v>
      </c>
      <c r="Q54" s="1" t="s">
        <v>173</v>
      </c>
      <c r="R54" s="9" t="str">
        <f>IFNA(VLOOKUP(G54,'Points and Classes'!D:E,2,FALSE),"")</f>
        <v>Expert Supermoto</v>
      </c>
      <c r="S54" s="9">
        <f>IF(R54="Sportsman",0,IFNA(VLOOKUP(D54,'Points and Classes'!A:B,2,FALSE),0))</f>
        <v>20</v>
      </c>
      <c r="T54" s="9">
        <f>IFNA(VLOOKUP(R54&amp;F54,'By Class Overall'!A:D,4,FALSE),0)</f>
        <v>34</v>
      </c>
      <c r="U54" s="9">
        <f>IFNA(VLOOKUP(R54&amp;F54,'By Class Overall'!A:E,5,FALSE),0)</f>
        <v>17</v>
      </c>
      <c r="V54" s="2"/>
      <c r="W54" s="2"/>
      <c r="X54" s="2"/>
      <c r="Y54" s="2"/>
      <c r="Z54" s="2"/>
    </row>
    <row r="55" ht="15.75" customHeight="1">
      <c r="A55" s="10">
        <v>1.0</v>
      </c>
      <c r="B55" s="10">
        <v>1.0</v>
      </c>
      <c r="C55" s="1">
        <v>7.0</v>
      </c>
      <c r="D55" s="1">
        <v>7.0</v>
      </c>
      <c r="E55" s="1">
        <v>99.0</v>
      </c>
      <c r="F55" s="1" t="s">
        <v>32</v>
      </c>
      <c r="G55" s="1" t="s">
        <v>38</v>
      </c>
      <c r="H55" s="1">
        <v>9.0</v>
      </c>
      <c r="I55" s="11">
        <v>0.008219224537037037</v>
      </c>
      <c r="J55" s="11">
        <v>7.431018518518519E-4</v>
      </c>
      <c r="K55" s="1">
        <v>5.589</v>
      </c>
      <c r="L55" s="1">
        <v>45.625</v>
      </c>
      <c r="M55" s="11">
        <v>9.849537037037038E-4</v>
      </c>
      <c r="N55" s="1">
        <v>42.303</v>
      </c>
      <c r="O55" s="1">
        <v>7.0</v>
      </c>
      <c r="P55" s="1" t="s">
        <v>33</v>
      </c>
      <c r="Q55" s="1" t="s">
        <v>174</v>
      </c>
      <c r="R55" s="9" t="str">
        <f>IFNA(VLOOKUP(G55,'Points and Classes'!D:E,2,FALSE),"")</f>
        <v>Expert Supermoto</v>
      </c>
      <c r="S55" s="9">
        <f>IF(R55="Sportsman",0,IFNA(VLOOKUP(D55,'Points and Classes'!A:B,2,FALSE),0))</f>
        <v>18</v>
      </c>
      <c r="T55" s="9">
        <f>IFNA(VLOOKUP(R55&amp;F55,'By Class Overall'!A:D,4,FALSE),0)</f>
        <v>38</v>
      </c>
      <c r="U55" s="9">
        <f>IFNA(VLOOKUP(R55&amp;F55,'By Class Overall'!A:E,5,FALSE),0)</f>
        <v>16</v>
      </c>
      <c r="V55" s="2"/>
      <c r="W55" s="2"/>
      <c r="X55" s="2"/>
      <c r="Y55" s="2"/>
      <c r="Z55" s="2"/>
    </row>
    <row r="56" ht="15.75" customHeight="1">
      <c r="A56" s="10">
        <v>1.0</v>
      </c>
      <c r="B56" s="10">
        <v>1.0</v>
      </c>
      <c r="C56" s="1">
        <v>8.0</v>
      </c>
      <c r="D56" s="1">
        <v>8.0</v>
      </c>
      <c r="E56" s="1">
        <v>50.0</v>
      </c>
      <c r="F56" s="1" t="s">
        <v>15</v>
      </c>
      <c r="G56" s="1" t="s">
        <v>38</v>
      </c>
      <c r="H56" s="1">
        <v>9.0</v>
      </c>
      <c r="I56" s="11">
        <v>0.00830193287037037</v>
      </c>
      <c r="J56" s="11">
        <v>8.258101851851852E-4</v>
      </c>
      <c r="K56" s="1">
        <v>7.146</v>
      </c>
      <c r="L56" s="1">
        <v>45.17</v>
      </c>
      <c r="M56" s="11">
        <v>9.907870370370372E-4</v>
      </c>
      <c r="N56" s="1">
        <v>42.054</v>
      </c>
      <c r="O56" s="1">
        <v>4.0</v>
      </c>
      <c r="P56" s="1" t="s">
        <v>16</v>
      </c>
      <c r="Q56" s="1" t="s">
        <v>164</v>
      </c>
      <c r="R56" s="9" t="str">
        <f>IFNA(VLOOKUP(G56,'Points and Classes'!D:E,2,FALSE),"")</f>
        <v>Expert Supermoto</v>
      </c>
      <c r="S56" s="9">
        <f>IF(R56="Sportsman",0,IFNA(VLOOKUP(D56,'Points and Classes'!A:B,2,FALSE),0))</f>
        <v>16</v>
      </c>
      <c r="T56" s="9">
        <f>IFNA(VLOOKUP(R56&amp;F56,'By Class Overall'!A:D,4,FALSE),0)</f>
        <v>286</v>
      </c>
      <c r="U56" s="9">
        <f>IFNA(VLOOKUP(R56&amp;F56,'By Class Overall'!A:E,5,FALSE),0)</f>
        <v>3</v>
      </c>
      <c r="V56" s="2"/>
      <c r="W56" s="2"/>
      <c r="X56" s="2"/>
      <c r="Y56" s="2"/>
      <c r="Z56" s="2"/>
    </row>
    <row r="57" ht="15.75" customHeight="1">
      <c r="A57" s="10">
        <v>1.0</v>
      </c>
      <c r="B57" s="10">
        <v>1.0</v>
      </c>
      <c r="C57" s="1">
        <v>9.0</v>
      </c>
      <c r="D57" s="1">
        <v>9.0</v>
      </c>
      <c r="E57" s="1">
        <v>129.0</v>
      </c>
      <c r="F57" s="1" t="s">
        <v>28</v>
      </c>
      <c r="G57" s="1" t="s">
        <v>38</v>
      </c>
      <c r="H57" s="1">
        <v>9.0</v>
      </c>
      <c r="I57" s="11">
        <v>0.008452592592592593</v>
      </c>
      <c r="J57" s="11">
        <v>9.764699074074073E-4</v>
      </c>
      <c r="K57" s="1">
        <v>13.017</v>
      </c>
      <c r="L57" s="1">
        <v>44.365</v>
      </c>
      <c r="M57" s="11">
        <v>9.90347222222222E-4</v>
      </c>
      <c r="N57" s="1">
        <v>42.073</v>
      </c>
      <c r="O57" s="1">
        <v>8.0</v>
      </c>
      <c r="P57" s="1" t="s">
        <v>29</v>
      </c>
      <c r="Q57" s="1" t="s">
        <v>162</v>
      </c>
      <c r="R57" s="9" t="str">
        <f>IFNA(VLOOKUP(G57,'Points and Classes'!D:E,2,FALSE),"")</f>
        <v>Expert Supermoto</v>
      </c>
      <c r="S57" s="9">
        <f>IF(R57="Sportsman",0,IFNA(VLOOKUP(D57,'Points and Classes'!A:B,2,FALSE),0))</f>
        <v>14</v>
      </c>
      <c r="T57" s="9">
        <f>IFNA(VLOOKUP(R57&amp;F57,'By Class Overall'!A:D,4,FALSE),0)</f>
        <v>30</v>
      </c>
      <c r="U57" s="9">
        <f>IFNA(VLOOKUP(R57&amp;F57,'By Class Overall'!A:E,5,FALSE),0)</f>
        <v>19</v>
      </c>
      <c r="V57" s="2"/>
      <c r="W57" s="2"/>
      <c r="X57" s="2"/>
      <c r="Y57" s="2"/>
      <c r="Z57" s="2"/>
    </row>
    <row r="58" ht="15.75" customHeight="1">
      <c r="A58" s="10">
        <v>1.0</v>
      </c>
      <c r="B58" s="10">
        <v>1.0</v>
      </c>
      <c r="C58" s="1">
        <v>10.0</v>
      </c>
      <c r="D58" s="1">
        <v>10.0</v>
      </c>
      <c r="E58" s="1">
        <v>17.0</v>
      </c>
      <c r="F58" s="1" t="s">
        <v>36</v>
      </c>
      <c r="G58" s="1" t="s">
        <v>38</v>
      </c>
      <c r="H58" s="1">
        <v>8.0</v>
      </c>
      <c r="I58" s="11">
        <v>0.008480023148148148</v>
      </c>
      <c r="J58" s="1" t="s">
        <v>170</v>
      </c>
      <c r="K58" s="1" t="s">
        <v>170</v>
      </c>
      <c r="L58" s="1">
        <v>39.308</v>
      </c>
      <c r="M58" s="11">
        <v>0.0010273148148148149</v>
      </c>
      <c r="N58" s="1">
        <v>40.559</v>
      </c>
      <c r="O58" s="1">
        <v>8.0</v>
      </c>
      <c r="P58" s="1" t="s">
        <v>37</v>
      </c>
      <c r="Q58" s="1" t="s">
        <v>168</v>
      </c>
      <c r="R58" s="9" t="str">
        <f>IFNA(VLOOKUP(G58,'Points and Classes'!D:E,2,FALSE),"")</f>
        <v>Expert Supermoto</v>
      </c>
      <c r="S58" s="9">
        <f>IF(R58="Sportsman",0,IFNA(VLOOKUP(D58,'Points and Classes'!A:B,2,FALSE),0))</f>
        <v>12</v>
      </c>
      <c r="T58" s="9">
        <f>IFNA(VLOOKUP(R58&amp;F58,'By Class Overall'!A:D,4,FALSE),0)</f>
        <v>117</v>
      </c>
      <c r="U58" s="9">
        <f>IFNA(VLOOKUP(R58&amp;F58,'By Class Overall'!A:E,5,FALSE),0)</f>
        <v>7</v>
      </c>
      <c r="V58" s="2"/>
      <c r="W58" s="2"/>
      <c r="X58" s="2"/>
      <c r="Y58" s="2"/>
      <c r="Z58" s="2"/>
    </row>
    <row r="59" ht="15.75" customHeight="1">
      <c r="A59" s="10">
        <v>1.0</v>
      </c>
      <c r="B59" s="10">
        <v>1.0</v>
      </c>
      <c r="C59" s="1" t="s">
        <v>130</v>
      </c>
      <c r="D59" s="1" t="s">
        <v>130</v>
      </c>
      <c r="E59" s="1">
        <v>816.0</v>
      </c>
      <c r="F59" s="1" t="s">
        <v>30</v>
      </c>
      <c r="G59" s="1" t="s">
        <v>38</v>
      </c>
      <c r="H59" s="1">
        <v>1.0</v>
      </c>
      <c r="I59" s="11">
        <v>9.756944444444444E-4</v>
      </c>
      <c r="J59" s="1" t="s">
        <v>130</v>
      </c>
      <c r="K59" s="1" t="s">
        <v>175</v>
      </c>
      <c r="L59" s="1">
        <v>42.705</v>
      </c>
      <c r="M59" s="11">
        <v>9.388773148148148E-4</v>
      </c>
      <c r="N59" s="1">
        <v>44.379</v>
      </c>
      <c r="O59" s="1">
        <v>1.0</v>
      </c>
      <c r="P59" s="1" t="s">
        <v>31</v>
      </c>
      <c r="Q59" s="1" t="s">
        <v>156</v>
      </c>
      <c r="R59" s="9" t="str">
        <f>IFNA(VLOOKUP(G59,'Points and Classes'!D:E,2,FALSE),"")</f>
        <v>Expert Supermoto</v>
      </c>
      <c r="S59" s="9">
        <f>IF(R59="Sportsman",0,IFNA(VLOOKUP(D59,'Points and Classes'!A:B,2,FALSE),0))</f>
        <v>0</v>
      </c>
      <c r="T59" s="9">
        <f>IFNA(VLOOKUP(R59&amp;F59,'By Class Overall'!A:D,4,FALSE),0)</f>
        <v>80</v>
      </c>
      <c r="U59" s="9">
        <f>IFNA(VLOOKUP(R59&amp;F59,'By Class Overall'!A:E,5,FALSE),0)</f>
        <v>9</v>
      </c>
      <c r="V59" s="2"/>
      <c r="W59" s="2"/>
      <c r="X59" s="2"/>
      <c r="Y59" s="2"/>
      <c r="Z59" s="2"/>
    </row>
    <row r="60" ht="15.75" customHeight="1">
      <c r="A60" s="10">
        <v>1.0</v>
      </c>
      <c r="B60" s="10">
        <v>1.0</v>
      </c>
      <c r="C60" s="1" t="s">
        <v>129</v>
      </c>
      <c r="D60" s="1" t="s">
        <v>129</v>
      </c>
      <c r="E60" s="1">
        <v>51.0</v>
      </c>
      <c r="F60" s="1" t="s">
        <v>26</v>
      </c>
      <c r="G60" s="1" t="s">
        <v>38</v>
      </c>
      <c r="J60" s="1" t="s">
        <v>129</v>
      </c>
      <c r="L60" s="1" t="s">
        <v>153</v>
      </c>
      <c r="N60" s="1" t="s">
        <v>153</v>
      </c>
      <c r="O60" s="1">
        <v>0.0</v>
      </c>
      <c r="P60" s="1" t="s">
        <v>27</v>
      </c>
      <c r="Q60" s="1" t="s">
        <v>176</v>
      </c>
      <c r="R60" s="9" t="str">
        <f>IFNA(VLOOKUP(G60,'Points and Classes'!D:E,2,FALSE),"")</f>
        <v>Expert Supermoto</v>
      </c>
      <c r="S60" s="9">
        <f>IF(R60="Sportsman",0,IFNA(VLOOKUP(D60,'Points and Classes'!A:B,2,FALSE),0))</f>
        <v>0</v>
      </c>
      <c r="T60" s="9">
        <f>IFNA(VLOOKUP(R60&amp;F60,'By Class Overall'!A:D,4,FALSE),0)</f>
        <v>72</v>
      </c>
      <c r="U60" s="9">
        <f>IFNA(VLOOKUP(R60&amp;F60,'By Class Overall'!A:E,5,FALSE),0)</f>
        <v>13</v>
      </c>
      <c r="V60" s="2"/>
      <c r="W60" s="2"/>
      <c r="X60" s="2"/>
      <c r="Y60" s="2"/>
      <c r="Z60" s="2"/>
    </row>
    <row r="61" ht="15.75" customHeight="1">
      <c r="A61" s="10">
        <v>1.0</v>
      </c>
      <c r="B61" s="10">
        <v>1.0</v>
      </c>
      <c r="C61" s="1">
        <v>1.0</v>
      </c>
      <c r="D61" s="1">
        <v>1.0</v>
      </c>
      <c r="E61" s="1">
        <v>997.0</v>
      </c>
      <c r="F61" s="1" t="s">
        <v>17</v>
      </c>
      <c r="G61" s="1" t="s">
        <v>14</v>
      </c>
      <c r="H61" s="1">
        <v>7.0</v>
      </c>
      <c r="I61" s="11">
        <v>0.004252789351851852</v>
      </c>
      <c r="L61" s="1">
        <v>68.582</v>
      </c>
      <c r="M61" s="1">
        <v>51.365</v>
      </c>
      <c r="N61" s="1">
        <v>70.087</v>
      </c>
      <c r="O61" s="1">
        <v>5.0</v>
      </c>
      <c r="P61" s="1" t="s">
        <v>18</v>
      </c>
      <c r="Q61" s="1" t="s">
        <v>163</v>
      </c>
      <c r="R61" s="9" t="str">
        <f>IFNA(VLOOKUP(G61,'Points and Classes'!D:E,2,FALSE),"")</f>
        <v>Expert Asphalt</v>
      </c>
      <c r="S61" s="9">
        <f>IF(R61="Sportsman",0,IFNA(VLOOKUP(D61,'Points and Classes'!A:B,2,FALSE),0))</f>
        <v>50</v>
      </c>
      <c r="T61" s="9">
        <f>IFNA(VLOOKUP(R61&amp;F61,'By Class Overall'!A:D,4,FALSE),0)</f>
        <v>100</v>
      </c>
      <c r="U61" s="9">
        <f>IFNA(VLOOKUP(R61&amp;F61,'By Class Overall'!A:E,5,FALSE),0)</f>
        <v>10</v>
      </c>
      <c r="V61" s="2"/>
      <c r="W61" s="2"/>
      <c r="X61" s="2"/>
      <c r="Y61" s="2"/>
      <c r="Z61" s="2"/>
    </row>
    <row r="62" ht="15.75" customHeight="1">
      <c r="A62" s="10">
        <v>1.0</v>
      </c>
      <c r="B62" s="10">
        <v>1.0</v>
      </c>
      <c r="C62" s="1">
        <v>2.0</v>
      </c>
      <c r="D62" s="1">
        <v>2.0</v>
      </c>
      <c r="E62" s="1">
        <v>686.0</v>
      </c>
      <c r="F62" s="1" t="s">
        <v>19</v>
      </c>
      <c r="G62" s="1" t="s">
        <v>14</v>
      </c>
      <c r="H62" s="1">
        <v>7.0</v>
      </c>
      <c r="I62" s="11">
        <v>0.004260127314814815</v>
      </c>
      <c r="J62" s="1">
        <v>0.634</v>
      </c>
      <c r="K62" s="1">
        <v>0.634</v>
      </c>
      <c r="L62" s="1">
        <v>68.464</v>
      </c>
      <c r="M62" s="1">
        <v>51.589</v>
      </c>
      <c r="N62" s="1">
        <v>69.782</v>
      </c>
      <c r="O62" s="1">
        <v>6.0</v>
      </c>
      <c r="P62" s="1" t="s">
        <v>20</v>
      </c>
      <c r="Q62" s="1" t="s">
        <v>165</v>
      </c>
      <c r="R62" s="9" t="str">
        <f>IFNA(VLOOKUP(G62,'Points and Classes'!D:E,2,FALSE),"")</f>
        <v>Expert Asphalt</v>
      </c>
      <c r="S62" s="9">
        <f>IF(R62="Sportsman",0,IFNA(VLOOKUP(D62,'Points and Classes'!A:B,2,FALSE),0))</f>
        <v>40</v>
      </c>
      <c r="T62" s="9">
        <f>IFNA(VLOOKUP(R62&amp;F62,'By Class Overall'!A:D,4,FALSE),0)</f>
        <v>468</v>
      </c>
      <c r="U62" s="9">
        <f>IFNA(VLOOKUP(R62&amp;F62,'By Class Overall'!A:E,5,FALSE),0)</f>
        <v>1</v>
      </c>
      <c r="V62" s="2"/>
      <c r="W62" s="2"/>
      <c r="X62" s="2"/>
      <c r="Y62" s="2"/>
      <c r="Z62" s="2"/>
    </row>
    <row r="63" ht="15.75" customHeight="1">
      <c r="A63" s="10">
        <v>1.0</v>
      </c>
      <c r="B63" s="10">
        <v>1.0</v>
      </c>
      <c r="C63" s="1">
        <v>3.0</v>
      </c>
      <c r="D63" s="1">
        <v>3.0</v>
      </c>
      <c r="E63" s="1">
        <v>816.0</v>
      </c>
      <c r="F63" s="1" t="s">
        <v>30</v>
      </c>
      <c r="G63" s="1" t="s">
        <v>14</v>
      </c>
      <c r="H63" s="1">
        <v>7.0</v>
      </c>
      <c r="I63" s="11">
        <v>0.004380763888888889</v>
      </c>
      <c r="J63" s="1">
        <v>11.057</v>
      </c>
      <c r="K63" s="1">
        <v>10.423</v>
      </c>
      <c r="L63" s="1">
        <v>66.579</v>
      </c>
      <c r="M63" s="1">
        <v>53.451</v>
      </c>
      <c r="N63" s="1">
        <v>67.351</v>
      </c>
      <c r="O63" s="1">
        <v>5.0</v>
      </c>
      <c r="P63" s="1" t="s">
        <v>31</v>
      </c>
      <c r="Q63" s="1" t="s">
        <v>156</v>
      </c>
      <c r="R63" s="9" t="str">
        <f>IFNA(VLOOKUP(G63,'Points and Classes'!D:E,2,FALSE),"")</f>
        <v>Expert Asphalt</v>
      </c>
      <c r="S63" s="9">
        <f>IF(R63="Sportsman",0,IFNA(VLOOKUP(D63,'Points and Classes'!A:B,2,FALSE),0))</f>
        <v>32</v>
      </c>
      <c r="T63" s="9">
        <f>IFNA(VLOOKUP(R63&amp;F63,'By Class Overall'!A:D,4,FALSE),0)</f>
        <v>138</v>
      </c>
      <c r="U63" s="9">
        <f>IFNA(VLOOKUP(R63&amp;F63,'By Class Overall'!A:E,5,FALSE),0)</f>
        <v>6</v>
      </c>
      <c r="V63" s="2"/>
      <c r="W63" s="2"/>
      <c r="X63" s="2"/>
      <c r="Y63" s="2"/>
      <c r="Z63" s="2"/>
    </row>
    <row r="64" ht="15.75" customHeight="1">
      <c r="A64" s="10">
        <v>1.0</v>
      </c>
      <c r="B64" s="10">
        <v>1.0</v>
      </c>
      <c r="C64" s="1">
        <v>4.0</v>
      </c>
      <c r="D64" s="1">
        <v>4.0</v>
      </c>
      <c r="E64" s="1">
        <v>285.0</v>
      </c>
      <c r="F64" s="1" t="s">
        <v>23</v>
      </c>
      <c r="G64" s="1" t="s">
        <v>14</v>
      </c>
      <c r="H64" s="1">
        <v>7.0</v>
      </c>
      <c r="I64" s="11">
        <v>0.004419988425925926</v>
      </c>
      <c r="J64" s="1">
        <v>14.446</v>
      </c>
      <c r="K64" s="1">
        <v>3.389</v>
      </c>
      <c r="L64" s="1">
        <v>65.988</v>
      </c>
      <c r="M64" s="1">
        <v>53.041</v>
      </c>
      <c r="N64" s="1">
        <v>67.872</v>
      </c>
      <c r="O64" s="1">
        <v>6.0</v>
      </c>
      <c r="P64" s="1" t="s">
        <v>24</v>
      </c>
      <c r="Q64" s="1" t="s">
        <v>172</v>
      </c>
      <c r="R64" s="9" t="str">
        <f>IFNA(VLOOKUP(G64,'Points and Classes'!D:E,2,FALSE),"")</f>
        <v>Expert Asphalt</v>
      </c>
      <c r="S64" s="9">
        <f>IF(R64="Sportsman",0,IFNA(VLOOKUP(D64,'Points and Classes'!A:B,2,FALSE),0))</f>
        <v>26</v>
      </c>
      <c r="T64" s="9">
        <f>IFNA(VLOOKUP(R64&amp;F64,'By Class Overall'!A:D,4,FALSE),0)</f>
        <v>106</v>
      </c>
      <c r="U64" s="9">
        <f>IFNA(VLOOKUP(R64&amp;F64,'By Class Overall'!A:E,5,FALSE),0)</f>
        <v>9</v>
      </c>
      <c r="V64" s="2"/>
      <c r="W64" s="2"/>
      <c r="X64" s="2"/>
      <c r="Y64" s="2"/>
      <c r="Z64" s="2"/>
    </row>
    <row r="65" ht="15.75" customHeight="1">
      <c r="A65" s="10">
        <v>1.0</v>
      </c>
      <c r="B65" s="10">
        <v>1.0</v>
      </c>
      <c r="C65" s="1">
        <v>5.0</v>
      </c>
      <c r="D65" s="1">
        <v>5.0</v>
      </c>
      <c r="E65" s="1">
        <v>99.0</v>
      </c>
      <c r="F65" s="1" t="s">
        <v>32</v>
      </c>
      <c r="G65" s="1" t="s">
        <v>14</v>
      </c>
      <c r="H65" s="1">
        <v>7.0</v>
      </c>
      <c r="I65" s="11">
        <v>0.0045075231481481485</v>
      </c>
      <c r="J65" s="1">
        <v>22.009</v>
      </c>
      <c r="K65" s="1">
        <v>7.563</v>
      </c>
      <c r="L65" s="1">
        <v>64.707</v>
      </c>
      <c r="M65" s="1">
        <v>54.542</v>
      </c>
      <c r="N65" s="1">
        <v>66.004</v>
      </c>
      <c r="O65" s="1">
        <v>3.0</v>
      </c>
      <c r="P65" s="1" t="s">
        <v>33</v>
      </c>
      <c r="Q65" s="1" t="s">
        <v>174</v>
      </c>
      <c r="R65" s="9" t="str">
        <f>IFNA(VLOOKUP(G65,'Points and Classes'!D:E,2,FALSE),"")</f>
        <v>Expert Asphalt</v>
      </c>
      <c r="S65" s="9">
        <f>IF(R65="Sportsman",0,IFNA(VLOOKUP(D65,'Points and Classes'!A:B,2,FALSE),0))</f>
        <v>22</v>
      </c>
      <c r="T65" s="9">
        <f>IFNA(VLOOKUP(R65&amp;F65,'By Class Overall'!A:D,4,FALSE),0)</f>
        <v>40</v>
      </c>
      <c r="U65" s="9">
        <f>IFNA(VLOOKUP(R65&amp;F65,'By Class Overall'!A:E,5,FALSE),0)</f>
        <v>15</v>
      </c>
      <c r="V65" s="2"/>
      <c r="W65" s="2"/>
      <c r="X65" s="2"/>
      <c r="Y65" s="2"/>
      <c r="Z65" s="2"/>
    </row>
    <row r="66" ht="15.75" customHeight="1">
      <c r="A66" s="10">
        <v>1.0</v>
      </c>
      <c r="B66" s="10">
        <v>1.0</v>
      </c>
      <c r="C66" s="1">
        <v>6.0</v>
      </c>
      <c r="D66" s="1">
        <v>6.0</v>
      </c>
      <c r="E66" s="1">
        <v>51.0</v>
      </c>
      <c r="F66" s="1" t="s">
        <v>26</v>
      </c>
      <c r="G66" s="1" t="s">
        <v>14</v>
      </c>
      <c r="H66" s="1">
        <v>7.0</v>
      </c>
      <c r="I66" s="11">
        <v>0.00450869212962963</v>
      </c>
      <c r="J66" s="1">
        <v>22.11</v>
      </c>
      <c r="K66" s="1">
        <v>0.101</v>
      </c>
      <c r="L66" s="1">
        <v>64.69</v>
      </c>
      <c r="M66" s="1">
        <v>54.458</v>
      </c>
      <c r="N66" s="1">
        <v>66.106</v>
      </c>
      <c r="O66" s="1">
        <v>7.0</v>
      </c>
      <c r="P66" s="1" t="s">
        <v>27</v>
      </c>
      <c r="Q66" s="1" t="s">
        <v>176</v>
      </c>
      <c r="R66" s="9" t="str">
        <f>IFNA(VLOOKUP(G66,'Points and Classes'!D:E,2,FALSE),"")</f>
        <v>Expert Asphalt</v>
      </c>
      <c r="S66" s="9">
        <f>IF(R66="Sportsman",0,IFNA(VLOOKUP(D66,'Points and Classes'!A:B,2,FALSE),0))</f>
        <v>20</v>
      </c>
      <c r="T66" s="9">
        <f>IFNA(VLOOKUP(R66&amp;F66,'By Class Overall'!A:D,4,FALSE),0)</f>
        <v>232</v>
      </c>
      <c r="U66" s="9">
        <f>IFNA(VLOOKUP(R66&amp;F66,'By Class Overall'!A:E,5,FALSE),0)</f>
        <v>4</v>
      </c>
      <c r="V66" s="2"/>
      <c r="W66" s="2"/>
      <c r="X66" s="2"/>
      <c r="Y66" s="2"/>
      <c r="Z66" s="2"/>
    </row>
    <row r="67" ht="15.75" customHeight="1">
      <c r="A67" s="10">
        <v>1.0</v>
      </c>
      <c r="B67" s="10">
        <v>1.0</v>
      </c>
      <c r="C67" s="1">
        <v>7.0</v>
      </c>
      <c r="D67" s="1">
        <v>7.0</v>
      </c>
      <c r="E67" s="1">
        <v>50.0</v>
      </c>
      <c r="F67" s="1" t="s">
        <v>15</v>
      </c>
      <c r="G67" s="1" t="s">
        <v>14</v>
      </c>
      <c r="H67" s="1">
        <v>7.0</v>
      </c>
      <c r="I67" s="11">
        <v>0.0045164814814814816</v>
      </c>
      <c r="J67" s="1">
        <v>22.783</v>
      </c>
      <c r="K67" s="1">
        <v>0.673</v>
      </c>
      <c r="L67" s="1">
        <v>64.578</v>
      </c>
      <c r="M67" s="1">
        <v>54.474</v>
      </c>
      <c r="N67" s="1">
        <v>66.087</v>
      </c>
      <c r="O67" s="1">
        <v>6.0</v>
      </c>
      <c r="P67" s="1" t="s">
        <v>16</v>
      </c>
      <c r="Q67" s="1" t="s">
        <v>164</v>
      </c>
      <c r="R67" s="9" t="str">
        <f>IFNA(VLOOKUP(G67,'Points and Classes'!D:E,2,FALSE),"")</f>
        <v>Expert Asphalt</v>
      </c>
      <c r="S67" s="9">
        <f>IF(R67="Sportsman",0,IFNA(VLOOKUP(D67,'Points and Classes'!A:B,2,FALSE),0))</f>
        <v>18</v>
      </c>
      <c r="T67" s="9">
        <f>IFNA(VLOOKUP(R67&amp;F67,'By Class Overall'!A:D,4,FALSE),0)</f>
        <v>400</v>
      </c>
      <c r="U67" s="9">
        <f>IFNA(VLOOKUP(R67&amp;F67,'By Class Overall'!A:E,5,FALSE),0)</f>
        <v>2</v>
      </c>
      <c r="V67" s="2"/>
      <c r="W67" s="2"/>
      <c r="X67" s="2"/>
      <c r="Y67" s="2"/>
      <c r="Z67" s="2"/>
    </row>
    <row r="68" ht="15.75" customHeight="1">
      <c r="A68" s="10">
        <v>1.0</v>
      </c>
      <c r="B68" s="10">
        <v>1.0</v>
      </c>
      <c r="C68" s="1">
        <v>8.0</v>
      </c>
      <c r="D68" s="1">
        <v>8.0</v>
      </c>
      <c r="E68" s="1">
        <v>17.0</v>
      </c>
      <c r="F68" s="1" t="s">
        <v>36</v>
      </c>
      <c r="G68" s="1" t="s">
        <v>14</v>
      </c>
      <c r="H68" s="1">
        <v>7.0</v>
      </c>
      <c r="I68" s="11">
        <v>0.004519027777777777</v>
      </c>
      <c r="J68" s="1">
        <v>23.003</v>
      </c>
      <c r="K68" s="1">
        <v>0.22</v>
      </c>
      <c r="L68" s="1">
        <v>64.542</v>
      </c>
      <c r="M68" s="1">
        <v>54.442</v>
      </c>
      <c r="N68" s="1">
        <v>66.125</v>
      </c>
      <c r="O68" s="1">
        <v>4.0</v>
      </c>
      <c r="P68" s="1" t="s">
        <v>37</v>
      </c>
      <c r="Q68" s="1" t="s">
        <v>168</v>
      </c>
      <c r="R68" s="9" t="str">
        <f>IFNA(VLOOKUP(G68,'Points and Classes'!D:E,2,FALSE),"")</f>
        <v>Expert Asphalt</v>
      </c>
      <c r="S68" s="9">
        <f>IF(R68="Sportsman",0,IFNA(VLOOKUP(D68,'Points and Classes'!A:B,2,FALSE),0))</f>
        <v>16</v>
      </c>
      <c r="T68" s="9">
        <f>IFNA(VLOOKUP(R68&amp;F68,'By Class Overall'!A:D,4,FALSE),0)</f>
        <v>134</v>
      </c>
      <c r="U68" s="9">
        <f>IFNA(VLOOKUP(R68&amp;F68,'By Class Overall'!A:E,5,FALSE),0)</f>
        <v>7</v>
      </c>
      <c r="V68" s="2"/>
      <c r="W68" s="2"/>
      <c r="X68" s="2"/>
      <c r="Y68" s="2"/>
      <c r="Z68" s="2"/>
    </row>
    <row r="69" ht="15.75" customHeight="1">
      <c r="A69" s="10">
        <v>1.0</v>
      </c>
      <c r="B69" s="10">
        <v>1.0</v>
      </c>
      <c r="C69" s="1">
        <v>9.0</v>
      </c>
      <c r="D69" s="1">
        <v>9.0</v>
      </c>
      <c r="E69" s="1">
        <v>129.0</v>
      </c>
      <c r="F69" s="1" t="s">
        <v>28</v>
      </c>
      <c r="G69" s="1" t="s">
        <v>14</v>
      </c>
      <c r="H69" s="1">
        <v>7.0</v>
      </c>
      <c r="I69" s="11">
        <v>0.004528402777777778</v>
      </c>
      <c r="J69" s="1">
        <v>23.813</v>
      </c>
      <c r="K69" s="1">
        <v>0.81</v>
      </c>
      <c r="L69" s="1">
        <v>64.408</v>
      </c>
      <c r="M69" s="1">
        <v>54.261</v>
      </c>
      <c r="N69" s="1">
        <v>66.346</v>
      </c>
      <c r="O69" s="1">
        <v>7.0</v>
      </c>
      <c r="P69" s="1" t="s">
        <v>29</v>
      </c>
      <c r="Q69" s="1" t="s">
        <v>162</v>
      </c>
      <c r="R69" s="9" t="str">
        <f>IFNA(VLOOKUP(G69,'Points and Classes'!D:E,2,FALSE),"")</f>
        <v>Expert Asphalt</v>
      </c>
      <c r="S69" s="9">
        <f>IF(R69="Sportsman",0,IFNA(VLOOKUP(D69,'Points and Classes'!A:B,2,FALSE),0))</f>
        <v>14</v>
      </c>
      <c r="T69" s="9">
        <f>IFNA(VLOOKUP(R69&amp;F69,'By Class Overall'!A:D,4,FALSE),0)</f>
        <v>34</v>
      </c>
      <c r="U69" s="9">
        <f>IFNA(VLOOKUP(R69&amp;F69,'By Class Overall'!A:E,5,FALSE),0)</f>
        <v>17</v>
      </c>
      <c r="V69" s="2"/>
      <c r="W69" s="2"/>
      <c r="X69" s="2"/>
      <c r="Y69" s="2"/>
      <c r="Z69" s="2"/>
    </row>
    <row r="70" ht="15.75" customHeight="1">
      <c r="A70" s="10">
        <v>1.0</v>
      </c>
      <c r="B70" s="10">
        <v>1.0</v>
      </c>
      <c r="C70" s="1">
        <v>10.0</v>
      </c>
      <c r="D70" s="1">
        <v>10.0</v>
      </c>
      <c r="E70" s="1">
        <v>241.0</v>
      </c>
      <c r="F70" s="1" t="s">
        <v>39</v>
      </c>
      <c r="G70" s="1" t="s">
        <v>14</v>
      </c>
      <c r="H70" s="1">
        <v>7.0</v>
      </c>
      <c r="I70" s="11">
        <v>0.004672349537037037</v>
      </c>
      <c r="J70" s="1">
        <v>36.25</v>
      </c>
      <c r="K70" s="1">
        <v>12.437</v>
      </c>
      <c r="L70" s="1">
        <v>62.424</v>
      </c>
      <c r="M70" s="1">
        <v>55.89</v>
      </c>
      <c r="N70" s="1">
        <v>64.412</v>
      </c>
      <c r="O70" s="1">
        <v>7.0</v>
      </c>
      <c r="P70" s="1" t="s">
        <v>18</v>
      </c>
      <c r="Q70" s="1" t="s">
        <v>177</v>
      </c>
      <c r="R70" s="9" t="str">
        <f>IFNA(VLOOKUP(G70,'Points and Classes'!D:E,2,FALSE),"")</f>
        <v>Expert Asphalt</v>
      </c>
      <c r="S70" s="9">
        <f>IF(R70="Sportsman",0,IFNA(VLOOKUP(D70,'Points and Classes'!A:B,2,FALSE),0))</f>
        <v>12</v>
      </c>
      <c r="T70" s="9">
        <f>IFNA(VLOOKUP(R70&amp;F70,'By Class Overall'!A:D,4,FALSE),0)</f>
        <v>26</v>
      </c>
      <c r="U70" s="9">
        <f>IFNA(VLOOKUP(R70&amp;F70,'By Class Overall'!A:E,5,FALSE),0)</f>
        <v>18</v>
      </c>
      <c r="V70" s="2"/>
      <c r="W70" s="2"/>
      <c r="X70" s="2"/>
      <c r="Y70" s="2"/>
      <c r="Z70" s="2"/>
    </row>
    <row r="71" ht="15.75" customHeight="1">
      <c r="A71" s="10">
        <v>1.0</v>
      </c>
      <c r="B71" s="10">
        <v>1.0</v>
      </c>
      <c r="C71" s="1">
        <v>11.0</v>
      </c>
      <c r="D71" s="1">
        <v>11.0</v>
      </c>
      <c r="E71" s="1">
        <v>39.0</v>
      </c>
      <c r="F71" s="1" t="s">
        <v>40</v>
      </c>
      <c r="G71" s="1" t="s">
        <v>14</v>
      </c>
      <c r="H71" s="1">
        <v>7.0</v>
      </c>
      <c r="I71" s="11">
        <v>0.004689479166666667</v>
      </c>
      <c r="J71" s="1">
        <v>37.73</v>
      </c>
      <c r="K71" s="1">
        <v>1.48</v>
      </c>
      <c r="L71" s="1">
        <v>62.196</v>
      </c>
      <c r="M71" s="1">
        <v>56.817</v>
      </c>
      <c r="N71" s="1">
        <v>63.361</v>
      </c>
      <c r="O71" s="1">
        <v>2.0</v>
      </c>
      <c r="P71" s="1" t="s">
        <v>41</v>
      </c>
      <c r="Q71" s="1" t="s">
        <v>173</v>
      </c>
      <c r="R71" s="9" t="str">
        <f>IFNA(VLOOKUP(G71,'Points and Classes'!D:E,2,FALSE),"")</f>
        <v>Expert Asphalt</v>
      </c>
      <c r="S71" s="9">
        <f>IF(R71="Sportsman",0,IFNA(VLOOKUP(D71,'Points and Classes'!A:B,2,FALSE),0))</f>
        <v>10</v>
      </c>
      <c r="T71" s="9">
        <f>IFNA(VLOOKUP(R71&amp;F71,'By Class Overall'!A:D,4,FALSE),0)</f>
        <v>22</v>
      </c>
      <c r="U71" s="9">
        <f>IFNA(VLOOKUP(R71&amp;F71,'By Class Overall'!A:E,5,FALSE),0)</f>
        <v>19</v>
      </c>
      <c r="V71" s="2"/>
      <c r="W71" s="2"/>
      <c r="X71" s="2"/>
      <c r="Y71" s="2"/>
      <c r="Z71" s="2"/>
    </row>
    <row r="72" ht="15.75" customHeight="1">
      <c r="A72" s="10">
        <v>1.0</v>
      </c>
      <c r="B72" s="10">
        <v>1.0</v>
      </c>
      <c r="C72" s="1">
        <v>12.0</v>
      </c>
      <c r="D72" s="1">
        <v>12.0</v>
      </c>
      <c r="E72" s="1">
        <v>365.0</v>
      </c>
      <c r="F72" s="1" t="s">
        <v>25</v>
      </c>
      <c r="G72" s="1" t="s">
        <v>14</v>
      </c>
      <c r="L72" s="1" t="s">
        <v>153</v>
      </c>
      <c r="N72" s="1" t="s">
        <v>153</v>
      </c>
      <c r="O72" s="1">
        <v>0.0</v>
      </c>
      <c r="P72" s="1" t="s">
        <v>22</v>
      </c>
      <c r="Q72" s="1" t="s">
        <v>164</v>
      </c>
      <c r="R72" s="9" t="str">
        <f>IFNA(VLOOKUP(G72,'Points and Classes'!D:E,2,FALSE),"")</f>
        <v>Expert Asphalt</v>
      </c>
      <c r="S72" s="9">
        <f>IF(R72="Sportsman",0,IFNA(VLOOKUP(D72,'Points and Classes'!A:B,2,FALSE),0))</f>
        <v>9</v>
      </c>
      <c r="T72" s="9">
        <f>IFNA(VLOOKUP(R72&amp;F72,'By Class Overall'!A:D,4,FALSE),0)</f>
        <v>35</v>
      </c>
      <c r="U72" s="9">
        <f>IFNA(VLOOKUP(R72&amp;F72,'By Class Overall'!A:E,5,FALSE),0)</f>
        <v>16</v>
      </c>
      <c r="V72" s="2"/>
      <c r="W72" s="2"/>
      <c r="X72" s="2"/>
      <c r="Y72" s="2"/>
      <c r="Z72" s="2"/>
    </row>
    <row r="73" ht="15.75" customHeight="1">
      <c r="A73" s="10">
        <v>1.0</v>
      </c>
      <c r="B73" s="10">
        <v>1.0</v>
      </c>
      <c r="C73" s="1">
        <v>1.0</v>
      </c>
      <c r="D73" s="1">
        <v>1.0</v>
      </c>
      <c r="E73" s="1">
        <v>686.0</v>
      </c>
      <c r="F73" s="1" t="s">
        <v>19</v>
      </c>
      <c r="G73" s="1" t="s">
        <v>69</v>
      </c>
      <c r="H73" s="1">
        <v>7.0</v>
      </c>
      <c r="I73" s="11">
        <v>0.004978784722222222</v>
      </c>
      <c r="L73" s="1">
        <v>58.582</v>
      </c>
      <c r="M73" s="11">
        <v>6.98298611111111E-4</v>
      </c>
      <c r="N73" s="1">
        <v>59.669</v>
      </c>
      <c r="O73" s="1">
        <v>4.0</v>
      </c>
      <c r="P73" s="1" t="s">
        <v>70</v>
      </c>
      <c r="Q73" s="1" t="s">
        <v>165</v>
      </c>
      <c r="R73" s="9" t="str">
        <f>IFNA(VLOOKUP(G73,'Points and Classes'!D:E,2,FALSE),"")</f>
        <v>Limited Mini Asphalt</v>
      </c>
      <c r="S73" s="9">
        <f>IF(R73="Sportsman",0,IFNA(VLOOKUP(D73,'Points and Classes'!A:B,2,FALSE),0))</f>
        <v>50</v>
      </c>
      <c r="T73" s="9">
        <f>IFNA(VLOOKUP(R73&amp;F73,'By Class Overall'!A:D,4,FALSE),0)</f>
        <v>546</v>
      </c>
      <c r="U73" s="9">
        <f>IFNA(VLOOKUP(R73&amp;F73,'By Class Overall'!A:E,5,FALSE),0)</f>
        <v>1</v>
      </c>
      <c r="V73" s="2"/>
      <c r="W73" s="2"/>
      <c r="X73" s="2"/>
      <c r="Y73" s="2"/>
      <c r="Z73" s="2"/>
    </row>
    <row r="74" ht="15.75" customHeight="1">
      <c r="A74" s="10">
        <v>1.0</v>
      </c>
      <c r="B74" s="10">
        <v>1.0</v>
      </c>
      <c r="C74" s="1">
        <v>2.0</v>
      </c>
      <c r="D74" s="1">
        <v>2.0</v>
      </c>
      <c r="E74" s="1">
        <v>336.0</v>
      </c>
      <c r="F74" s="1" t="s">
        <v>71</v>
      </c>
      <c r="G74" s="1" t="s">
        <v>69</v>
      </c>
      <c r="H74" s="1">
        <v>7.0</v>
      </c>
      <c r="I74" s="11">
        <v>0.005036493055555555</v>
      </c>
      <c r="J74" s="1">
        <v>4.986</v>
      </c>
      <c r="K74" s="1">
        <v>4.986</v>
      </c>
      <c r="L74" s="1">
        <v>57.911</v>
      </c>
      <c r="M74" s="11">
        <v>7.053124999999999E-4</v>
      </c>
      <c r="N74" s="1">
        <v>59.075</v>
      </c>
      <c r="O74" s="1">
        <v>3.0</v>
      </c>
      <c r="P74" s="1" t="s">
        <v>72</v>
      </c>
      <c r="Q74" s="1" t="s">
        <v>178</v>
      </c>
      <c r="R74" s="9" t="str">
        <f>IFNA(VLOOKUP(G74,'Points and Classes'!D:E,2,FALSE),"")</f>
        <v>Limited Mini Asphalt</v>
      </c>
      <c r="S74" s="9">
        <f>IF(R74="Sportsman",0,IFNA(VLOOKUP(D74,'Points and Classes'!A:B,2,FALSE),0))</f>
        <v>40</v>
      </c>
      <c r="T74" s="9">
        <f>IFNA(VLOOKUP(R74&amp;F74,'By Class Overall'!A:D,4,FALSE),0)</f>
        <v>282</v>
      </c>
      <c r="U74" s="9">
        <f>IFNA(VLOOKUP(R74&amp;F74,'By Class Overall'!A:E,5,FALSE),0)</f>
        <v>3</v>
      </c>
      <c r="V74" s="2"/>
      <c r="W74" s="2"/>
      <c r="X74" s="2"/>
      <c r="Y74" s="2"/>
      <c r="Z74" s="2"/>
    </row>
    <row r="75" ht="15.75" customHeight="1">
      <c r="A75" s="10">
        <v>1.0</v>
      </c>
      <c r="B75" s="10">
        <v>1.0</v>
      </c>
      <c r="C75" s="1">
        <v>3.0</v>
      </c>
      <c r="D75" s="1">
        <v>3.0</v>
      </c>
      <c r="E75" s="1">
        <v>369.0</v>
      </c>
      <c r="F75" s="1" t="s">
        <v>73</v>
      </c>
      <c r="G75" s="1" t="s">
        <v>69</v>
      </c>
      <c r="H75" s="1">
        <v>7.0</v>
      </c>
      <c r="I75" s="11">
        <v>0.005226875</v>
      </c>
      <c r="J75" s="1">
        <v>21.435</v>
      </c>
      <c r="K75" s="1">
        <v>16.449</v>
      </c>
      <c r="L75" s="1">
        <v>55.801</v>
      </c>
      <c r="M75" s="11">
        <v>7.254166666666666E-4</v>
      </c>
      <c r="N75" s="1">
        <v>57.438</v>
      </c>
      <c r="O75" s="1">
        <v>6.0</v>
      </c>
      <c r="P75" s="1" t="s">
        <v>74</v>
      </c>
      <c r="Q75" s="1" t="s">
        <v>179</v>
      </c>
      <c r="R75" s="9" t="str">
        <f>IFNA(VLOOKUP(G75,'Points and Classes'!D:E,2,FALSE),"")</f>
        <v>Limited Mini Asphalt</v>
      </c>
      <c r="S75" s="9">
        <f>IF(R75="Sportsman",0,IFNA(VLOOKUP(D75,'Points and Classes'!A:B,2,FALSE),0))</f>
        <v>32</v>
      </c>
      <c r="T75" s="9">
        <f>IFNA(VLOOKUP(R75&amp;F75,'By Class Overall'!A:D,4,FALSE),0)</f>
        <v>452</v>
      </c>
      <c r="U75" s="9">
        <f>IFNA(VLOOKUP(R75&amp;F75,'By Class Overall'!A:E,5,FALSE),0)</f>
        <v>2</v>
      </c>
      <c r="V75" s="2"/>
      <c r="W75" s="2"/>
      <c r="X75" s="2"/>
      <c r="Y75" s="2"/>
      <c r="Z75" s="2"/>
    </row>
    <row r="76" ht="15.75" customHeight="1">
      <c r="A76" s="10">
        <v>1.0</v>
      </c>
      <c r="B76" s="10">
        <v>1.0</v>
      </c>
      <c r="C76" s="1" t="s">
        <v>130</v>
      </c>
      <c r="D76" s="1" t="s">
        <v>130</v>
      </c>
      <c r="E76" s="1">
        <v>365.0</v>
      </c>
      <c r="F76" s="1" t="s">
        <v>25</v>
      </c>
      <c r="G76" s="1" t="s">
        <v>69</v>
      </c>
      <c r="H76" s="1">
        <v>1.0</v>
      </c>
      <c r="I76" s="11">
        <v>0.0026084837962962962</v>
      </c>
      <c r="J76" s="1" t="s">
        <v>130</v>
      </c>
      <c r="K76" s="1" t="s">
        <v>180</v>
      </c>
      <c r="L76" s="1">
        <v>15.974</v>
      </c>
      <c r="M76" s="11">
        <v>8.056018518518517E-4</v>
      </c>
      <c r="N76" s="1">
        <v>51.721</v>
      </c>
      <c r="O76" s="1">
        <v>1.0</v>
      </c>
      <c r="P76" s="1" t="s">
        <v>75</v>
      </c>
      <c r="Q76" s="1" t="s">
        <v>164</v>
      </c>
      <c r="R76" s="9" t="str">
        <f>IFNA(VLOOKUP(G76,'Points and Classes'!D:E,2,FALSE),"")</f>
        <v>Limited Mini Asphalt</v>
      </c>
      <c r="S76" s="9">
        <f>IF(R76="Sportsman",0,IFNA(VLOOKUP(D76,'Points and Classes'!A:B,2,FALSE),0))</f>
        <v>0</v>
      </c>
      <c r="T76" s="9">
        <f>IFNA(VLOOKUP(R76&amp;F76,'By Class Overall'!A:D,4,FALSE),0)</f>
        <v>172</v>
      </c>
      <c r="U76" s="9">
        <f>IFNA(VLOOKUP(R76&amp;F76,'By Class Overall'!A:E,5,FALSE),0)</f>
        <v>4</v>
      </c>
      <c r="V76" s="2"/>
      <c r="W76" s="2"/>
      <c r="X76" s="2"/>
      <c r="Y76" s="2"/>
      <c r="Z76" s="2"/>
    </row>
    <row r="77" ht="15.75" customHeight="1">
      <c r="A77" s="10">
        <v>1.0</v>
      </c>
      <c r="B77" s="10">
        <v>1.0</v>
      </c>
      <c r="C77" s="1" t="s">
        <v>129</v>
      </c>
      <c r="D77" s="1" t="s">
        <v>129</v>
      </c>
      <c r="E77" s="1">
        <v>285.0</v>
      </c>
      <c r="F77" s="1" t="s">
        <v>23</v>
      </c>
      <c r="G77" s="1" t="s">
        <v>69</v>
      </c>
      <c r="J77" s="1" t="s">
        <v>129</v>
      </c>
      <c r="L77" s="1" t="s">
        <v>153</v>
      </c>
      <c r="N77" s="1" t="s">
        <v>153</v>
      </c>
      <c r="O77" s="1">
        <v>0.0</v>
      </c>
      <c r="P77" s="1" t="s">
        <v>181</v>
      </c>
      <c r="Q77" s="1" t="s">
        <v>172</v>
      </c>
      <c r="R77" s="9" t="str">
        <f>IFNA(VLOOKUP(G77,'Points and Classes'!D:E,2,FALSE),"")</f>
        <v>Limited Mini Asphalt</v>
      </c>
      <c r="S77" s="9">
        <f>IF(R77="Sportsman",0,IFNA(VLOOKUP(D77,'Points and Classes'!A:B,2,FALSE),0))</f>
        <v>0</v>
      </c>
      <c r="T77" s="9">
        <f>IFNA(VLOOKUP(R77&amp;F77,'By Class Overall'!A:D,4,FALSE),0)</f>
        <v>0</v>
      </c>
      <c r="U77" s="9">
        <f>IFNA(VLOOKUP(R77&amp;F77,'By Class Overall'!A:E,5,FALSE),0)</f>
        <v>0</v>
      </c>
      <c r="V77" s="2"/>
      <c r="W77" s="2"/>
      <c r="X77" s="2"/>
      <c r="Y77" s="2"/>
      <c r="Z77" s="2"/>
    </row>
    <row r="78" ht="15.75" customHeight="1">
      <c r="A78" s="10">
        <v>1.0</v>
      </c>
      <c r="B78" s="10">
        <v>1.0</v>
      </c>
      <c r="C78" s="1">
        <v>1.0</v>
      </c>
      <c r="D78" s="1">
        <v>1.0</v>
      </c>
      <c r="E78" s="1">
        <v>997.0</v>
      </c>
      <c r="F78" s="1" t="s">
        <v>17</v>
      </c>
      <c r="G78" s="1" t="s">
        <v>97</v>
      </c>
      <c r="H78" s="1">
        <v>7.0</v>
      </c>
      <c r="I78" s="11">
        <v>0.004603946759259259</v>
      </c>
      <c r="L78" s="1">
        <v>63.351</v>
      </c>
      <c r="M78" s="1">
        <v>55.241</v>
      </c>
      <c r="N78" s="1">
        <v>65.169</v>
      </c>
      <c r="O78" s="1">
        <v>7.0</v>
      </c>
      <c r="P78" s="1" t="s">
        <v>99</v>
      </c>
      <c r="Q78" s="1" t="s">
        <v>163</v>
      </c>
      <c r="R78" s="9" t="str">
        <f>IFNA(VLOOKUP(G78,'Points and Classes'!D:E,2,FALSE),"")</f>
        <v>Unlimited Mini Asphalt</v>
      </c>
      <c r="S78" s="9">
        <f>IF(R78="Sportsman",0,IFNA(VLOOKUP(D78,'Points and Classes'!A:B,2,FALSE),0))</f>
        <v>50</v>
      </c>
      <c r="T78" s="9">
        <f>IFNA(VLOOKUP(R78&amp;F78,'By Class Overall'!A:D,4,FALSE),0)</f>
        <v>100</v>
      </c>
      <c r="U78" s="9">
        <f>IFNA(VLOOKUP(R78&amp;F78,'By Class Overall'!A:E,5,FALSE),0)</f>
        <v>6</v>
      </c>
      <c r="V78" s="2"/>
      <c r="W78" s="2"/>
      <c r="X78" s="2"/>
      <c r="Y78" s="2"/>
      <c r="Z78" s="2"/>
    </row>
    <row r="79" ht="15.75" customHeight="1">
      <c r="A79" s="10">
        <v>1.0</v>
      </c>
      <c r="B79" s="10">
        <v>1.0</v>
      </c>
      <c r="C79" s="1">
        <v>2.0</v>
      </c>
      <c r="D79" s="1">
        <v>2.0</v>
      </c>
      <c r="E79" s="1">
        <v>15.0</v>
      </c>
      <c r="F79" s="1" t="s">
        <v>78</v>
      </c>
      <c r="G79" s="1" t="s">
        <v>97</v>
      </c>
      <c r="H79" s="1">
        <v>7.0</v>
      </c>
      <c r="L79" s="1" t="s">
        <v>153</v>
      </c>
      <c r="N79" s="1" t="s">
        <v>153</v>
      </c>
      <c r="O79" s="1">
        <v>0.0</v>
      </c>
      <c r="P79" s="1" t="s">
        <v>98</v>
      </c>
      <c r="Q79" s="1" t="s">
        <v>148</v>
      </c>
      <c r="R79" s="9" t="str">
        <f>IFNA(VLOOKUP(G79,'Points and Classes'!D:E,2,FALSE),"")</f>
        <v>Unlimited Mini Asphalt</v>
      </c>
      <c r="S79" s="9">
        <f>IF(R79="Sportsman",0,IFNA(VLOOKUP(D79,'Points and Classes'!A:B,2,FALSE),0))</f>
        <v>40</v>
      </c>
      <c r="T79" s="9">
        <f>IFNA(VLOOKUP(R79&amp;F79,'By Class Overall'!A:D,4,FALSE),0)</f>
        <v>280</v>
      </c>
      <c r="U79" s="9">
        <f>IFNA(VLOOKUP(R79&amp;F79,'By Class Overall'!A:E,5,FALSE),0)</f>
        <v>3</v>
      </c>
      <c r="V79" s="2"/>
      <c r="W79" s="2"/>
      <c r="X79" s="2"/>
      <c r="Y79" s="2"/>
      <c r="Z79" s="2"/>
    </row>
    <row r="80" ht="15.75" customHeight="1">
      <c r="A80" s="10">
        <v>1.0</v>
      </c>
      <c r="B80" s="10">
        <v>1.0</v>
      </c>
      <c r="C80" s="1">
        <v>3.0</v>
      </c>
      <c r="D80" s="1">
        <v>3.0</v>
      </c>
      <c r="E80" s="1">
        <v>213.0</v>
      </c>
      <c r="F80" s="1" t="s">
        <v>100</v>
      </c>
      <c r="G80" s="1" t="s">
        <v>97</v>
      </c>
      <c r="H80" s="1">
        <v>7.0</v>
      </c>
      <c r="I80" s="11">
        <v>0.004836585648148148</v>
      </c>
      <c r="J80" s="1">
        <v>20.1</v>
      </c>
      <c r="K80" s="1">
        <v>20.1</v>
      </c>
      <c r="L80" s="1">
        <v>60.304</v>
      </c>
      <c r="M80" s="1">
        <v>58.484</v>
      </c>
      <c r="N80" s="1">
        <v>61.555</v>
      </c>
      <c r="O80" s="1">
        <v>3.0</v>
      </c>
      <c r="P80" s="1" t="s">
        <v>35</v>
      </c>
      <c r="Q80" s="1" t="s">
        <v>168</v>
      </c>
      <c r="R80" s="9" t="str">
        <f>IFNA(VLOOKUP(G80,'Points and Classes'!D:E,2,FALSE),"")</f>
        <v>Unlimited Mini Asphalt</v>
      </c>
      <c r="S80" s="9">
        <f>IF(R80="Sportsman",0,IFNA(VLOOKUP(D80,'Points and Classes'!A:B,2,FALSE),0))</f>
        <v>32</v>
      </c>
      <c r="T80" s="9">
        <f>IFNA(VLOOKUP(R80&amp;F80,'By Class Overall'!A:D,4,FALSE),0)</f>
        <v>144</v>
      </c>
      <c r="U80" s="9">
        <f>IFNA(VLOOKUP(R80&amp;F80,'By Class Overall'!A:E,5,FALSE),0)</f>
        <v>5</v>
      </c>
      <c r="V80" s="2"/>
      <c r="W80" s="2"/>
      <c r="X80" s="2"/>
      <c r="Y80" s="2"/>
      <c r="Z80" s="2"/>
    </row>
    <row r="81" ht="15.75" customHeight="1">
      <c r="A81" s="10">
        <v>1.0</v>
      </c>
      <c r="B81" s="10">
        <v>1.0</v>
      </c>
      <c r="C81" s="1">
        <v>4.0</v>
      </c>
      <c r="D81" s="1">
        <v>4.0</v>
      </c>
      <c r="E81" s="1">
        <v>336.0</v>
      </c>
      <c r="F81" s="1" t="s">
        <v>71</v>
      </c>
      <c r="G81" s="1" t="s">
        <v>97</v>
      </c>
      <c r="H81" s="1">
        <v>7.0</v>
      </c>
      <c r="I81" s="11">
        <v>0.005049131944444444</v>
      </c>
      <c r="J81" s="1">
        <v>38.464</v>
      </c>
      <c r="K81" s="1">
        <v>18.364</v>
      </c>
      <c r="L81" s="1">
        <v>57.766</v>
      </c>
      <c r="M81" s="11">
        <v>7.099537037037036E-4</v>
      </c>
      <c r="N81" s="1">
        <v>58.689</v>
      </c>
      <c r="O81" s="1">
        <v>4.0</v>
      </c>
      <c r="P81" s="1" t="s">
        <v>72</v>
      </c>
      <c r="Q81" s="1" t="s">
        <v>178</v>
      </c>
      <c r="R81" s="9" t="str">
        <f>IFNA(VLOOKUP(G81,'Points and Classes'!D:E,2,FALSE),"")</f>
        <v>Unlimited Mini Asphalt</v>
      </c>
      <c r="S81" s="9">
        <f>IF(R81="Sportsman",0,IFNA(VLOOKUP(D81,'Points and Classes'!A:B,2,FALSE),0))</f>
        <v>26</v>
      </c>
      <c r="T81" s="9">
        <f>IFNA(VLOOKUP(R81&amp;F81,'By Class Overall'!A:D,4,FALSE),0)</f>
        <v>222</v>
      </c>
      <c r="U81" s="9">
        <f>IFNA(VLOOKUP(R81&amp;F81,'By Class Overall'!A:E,5,FALSE),0)</f>
        <v>4</v>
      </c>
      <c r="V81" s="2"/>
      <c r="W81" s="2"/>
      <c r="X81" s="2"/>
      <c r="Y81" s="2"/>
      <c r="Z81" s="2"/>
    </row>
    <row r="82" ht="15.75" customHeight="1">
      <c r="A82" s="10">
        <v>1.0</v>
      </c>
      <c r="B82" s="10">
        <v>2.0</v>
      </c>
      <c r="C82" s="1">
        <v>1.0</v>
      </c>
      <c r="D82" s="1">
        <v>1.0</v>
      </c>
      <c r="E82" s="1">
        <v>15.0</v>
      </c>
      <c r="F82" s="1" t="s">
        <v>78</v>
      </c>
      <c r="G82" s="1" t="s">
        <v>96</v>
      </c>
      <c r="H82" s="1">
        <v>7.0</v>
      </c>
      <c r="I82" s="11">
        <v>0.006841400462962963</v>
      </c>
      <c r="L82" s="1">
        <v>42.633</v>
      </c>
      <c r="M82" s="11">
        <v>9.235416666666667E-4</v>
      </c>
      <c r="N82" s="1">
        <v>45.116</v>
      </c>
      <c r="O82" s="1">
        <v>5.0</v>
      </c>
      <c r="P82" s="1" t="s">
        <v>79</v>
      </c>
      <c r="Q82" s="1" t="s">
        <v>148</v>
      </c>
      <c r="R82" s="9" t="str">
        <f>IFNA(VLOOKUP(G82,'Points and Classes'!D:E,2,FALSE),"")</f>
        <v>Novice SuperMoto</v>
      </c>
      <c r="S82" s="9">
        <f>IF(R82="Sportsman",0,IFNA(VLOOKUP(D82,'Points and Classes'!A:B,2,FALSE),0))</f>
        <v>50</v>
      </c>
      <c r="T82" s="9">
        <f>IFNA(VLOOKUP(R82&amp;F82,'By Class Overall'!A:D,4,FALSE),0)</f>
        <v>500</v>
      </c>
      <c r="U82" s="9">
        <f>IFNA(VLOOKUP(R82&amp;F82,'By Class Overall'!A:E,5,FALSE),0)</f>
        <v>1</v>
      </c>
      <c r="V82" s="2"/>
      <c r="W82" s="2"/>
      <c r="X82" s="2"/>
      <c r="Y82" s="2"/>
      <c r="Z82" s="2"/>
    </row>
    <row r="83" ht="15.75" customHeight="1">
      <c r="A83" s="10">
        <v>1.0</v>
      </c>
      <c r="B83" s="10">
        <v>2.0</v>
      </c>
      <c r="C83" s="1">
        <v>2.0</v>
      </c>
      <c r="D83" s="1">
        <v>2.0</v>
      </c>
      <c r="E83" s="1">
        <v>48.0</v>
      </c>
      <c r="F83" s="1" t="s">
        <v>80</v>
      </c>
      <c r="G83" s="1" t="s">
        <v>96</v>
      </c>
      <c r="H83" s="1">
        <v>7.0</v>
      </c>
      <c r="I83" s="11">
        <v>0.006967476851851852</v>
      </c>
      <c r="J83" s="1">
        <v>10.893</v>
      </c>
      <c r="K83" s="1">
        <v>10.893</v>
      </c>
      <c r="L83" s="1">
        <v>41.861</v>
      </c>
      <c r="M83" s="11">
        <v>9.865856481481481E-4</v>
      </c>
      <c r="N83" s="1">
        <v>42.233</v>
      </c>
      <c r="O83" s="1">
        <v>7.0</v>
      </c>
      <c r="P83" s="1" t="s">
        <v>81</v>
      </c>
      <c r="Q83" s="1" t="s">
        <v>149</v>
      </c>
      <c r="R83" s="9" t="str">
        <f>IFNA(VLOOKUP(G83,'Points and Classes'!D:E,2,FALSE),"")</f>
        <v>Novice SuperMoto</v>
      </c>
      <c r="S83" s="9">
        <f>IF(R83="Sportsman",0,IFNA(VLOOKUP(D83,'Points and Classes'!A:B,2,FALSE),0))</f>
        <v>40</v>
      </c>
      <c r="T83" s="9">
        <f>IFNA(VLOOKUP(R83&amp;F83,'By Class Overall'!A:D,4,FALSE),0)</f>
        <v>436</v>
      </c>
      <c r="U83" s="9">
        <f>IFNA(VLOOKUP(R83&amp;F83,'By Class Overall'!A:E,5,FALSE),0)</f>
        <v>3</v>
      </c>
      <c r="V83" s="2"/>
      <c r="W83" s="2"/>
      <c r="X83" s="2"/>
      <c r="Y83" s="2"/>
      <c r="Z83" s="2"/>
    </row>
    <row r="84" ht="15.75" customHeight="1">
      <c r="A84" s="10">
        <v>1.0</v>
      </c>
      <c r="B84" s="10">
        <v>2.0</v>
      </c>
      <c r="C84" s="1">
        <v>3.0</v>
      </c>
      <c r="D84" s="1">
        <v>3.0</v>
      </c>
      <c r="E84" s="1">
        <v>186.0</v>
      </c>
      <c r="F84" s="1" t="s">
        <v>91</v>
      </c>
      <c r="G84" s="1" t="s">
        <v>96</v>
      </c>
      <c r="H84" s="1">
        <v>7.0</v>
      </c>
      <c r="I84" s="11">
        <v>0.006976886574074075</v>
      </c>
      <c r="J84" s="1">
        <v>11.706</v>
      </c>
      <c r="K84" s="1">
        <v>0.813</v>
      </c>
      <c r="L84" s="1">
        <v>41.805</v>
      </c>
      <c r="M84" s="11">
        <v>9.742476851851852E-4</v>
      </c>
      <c r="N84" s="1">
        <v>42.768</v>
      </c>
      <c r="O84" s="1">
        <v>7.0</v>
      </c>
      <c r="P84" s="1" t="s">
        <v>37</v>
      </c>
      <c r="Q84" s="1" t="s">
        <v>152</v>
      </c>
      <c r="R84" s="9" t="str">
        <f>IFNA(VLOOKUP(G84,'Points and Classes'!D:E,2,FALSE),"")</f>
        <v>Novice SuperMoto</v>
      </c>
      <c r="S84" s="9">
        <f>IF(R84="Sportsman",0,IFNA(VLOOKUP(D84,'Points and Classes'!A:B,2,FALSE),0))</f>
        <v>32</v>
      </c>
      <c r="T84" s="9">
        <f>IFNA(VLOOKUP(R84&amp;F84,'By Class Overall'!A:D,4,FALSE),0)</f>
        <v>58</v>
      </c>
      <c r="U84" s="9">
        <f>IFNA(VLOOKUP(R84&amp;F84,'By Class Overall'!A:E,5,FALSE),0)</f>
        <v>8</v>
      </c>
      <c r="V84" s="2"/>
      <c r="W84" s="2"/>
      <c r="X84" s="2"/>
      <c r="Y84" s="2"/>
      <c r="Z84" s="2"/>
    </row>
    <row r="85" ht="15.75" customHeight="1">
      <c r="A85" s="10">
        <v>1.0</v>
      </c>
      <c r="B85" s="10">
        <v>2.0</v>
      </c>
      <c r="C85" s="1">
        <v>4.0</v>
      </c>
      <c r="D85" s="1">
        <v>4.0</v>
      </c>
      <c r="E85" s="1">
        <v>622.0</v>
      </c>
      <c r="F85" s="1" t="s">
        <v>83</v>
      </c>
      <c r="G85" s="1" t="s">
        <v>96</v>
      </c>
      <c r="H85" s="1">
        <v>7.0</v>
      </c>
      <c r="I85" s="11">
        <v>0.0070184374999999995</v>
      </c>
      <c r="J85" s="1">
        <v>15.296</v>
      </c>
      <c r="K85" s="1">
        <v>3.59</v>
      </c>
      <c r="L85" s="1">
        <v>41.557</v>
      </c>
      <c r="M85" s="11">
        <v>9.80266203703704E-4</v>
      </c>
      <c r="N85" s="1">
        <v>42.505</v>
      </c>
      <c r="O85" s="1">
        <v>4.0</v>
      </c>
      <c r="P85" s="1" t="s">
        <v>84</v>
      </c>
      <c r="Q85" s="1" t="s">
        <v>150</v>
      </c>
      <c r="R85" s="9" t="str">
        <f>IFNA(VLOOKUP(G85,'Points and Classes'!D:E,2,FALSE),"")</f>
        <v>Novice SuperMoto</v>
      </c>
      <c r="S85" s="9">
        <f>IF(R85="Sportsman",0,IFNA(VLOOKUP(D85,'Points and Classes'!A:B,2,FALSE),0))</f>
        <v>26</v>
      </c>
      <c r="T85" s="9">
        <f>IFNA(VLOOKUP(R85&amp;F85,'By Class Overall'!A:D,4,FALSE),0)</f>
        <v>438</v>
      </c>
      <c r="U85" s="9">
        <f>IFNA(VLOOKUP(R85&amp;F85,'By Class Overall'!A:E,5,FALSE),0)</f>
        <v>2</v>
      </c>
      <c r="V85" s="2"/>
      <c r="W85" s="2"/>
      <c r="X85" s="2"/>
      <c r="Y85" s="2"/>
      <c r="Z85" s="2"/>
    </row>
    <row r="86" ht="15.75" customHeight="1">
      <c r="A86" s="10">
        <v>1.0</v>
      </c>
      <c r="B86" s="10">
        <v>2.0</v>
      </c>
      <c r="C86" s="1" t="s">
        <v>129</v>
      </c>
      <c r="D86" s="1" t="s">
        <v>129</v>
      </c>
      <c r="E86" s="1">
        <v>222.0</v>
      </c>
      <c r="F86" s="1" t="s">
        <v>127</v>
      </c>
      <c r="G86" s="1" t="s">
        <v>96</v>
      </c>
      <c r="J86" s="1" t="s">
        <v>129</v>
      </c>
      <c r="L86" s="1" t="s">
        <v>153</v>
      </c>
      <c r="N86" s="1" t="s">
        <v>153</v>
      </c>
      <c r="O86" s="1">
        <v>0.0</v>
      </c>
      <c r="P86" s="1" t="s">
        <v>154</v>
      </c>
      <c r="Q86" s="1" t="s">
        <v>155</v>
      </c>
      <c r="R86" s="9" t="str">
        <f>IFNA(VLOOKUP(G86,'Points and Classes'!D:E,2,FALSE),"")</f>
        <v>Novice SuperMoto</v>
      </c>
      <c r="S86" s="9">
        <f>IF(R86="Sportsman",0,IFNA(VLOOKUP(D86,'Points and Classes'!A:B,2,FALSE),0))</f>
        <v>0</v>
      </c>
      <c r="T86" s="9">
        <f>IFNA(VLOOKUP(R86&amp;F86,'By Class Overall'!A:D,4,FALSE),0)</f>
        <v>0</v>
      </c>
      <c r="U86" s="9">
        <f>IFNA(VLOOKUP(R86&amp;F86,'By Class Overall'!A:E,5,FALSE),0)</f>
        <v>0</v>
      </c>
      <c r="V86" s="2"/>
      <c r="W86" s="2"/>
      <c r="X86" s="2"/>
      <c r="Y86" s="2"/>
      <c r="Z86" s="2"/>
    </row>
    <row r="87" ht="15.75" customHeight="1">
      <c r="A87" s="10">
        <v>1.0</v>
      </c>
      <c r="B87" s="10">
        <v>2.0</v>
      </c>
      <c r="C87" s="1" t="s">
        <v>129</v>
      </c>
      <c r="D87" s="1" t="s">
        <v>129</v>
      </c>
      <c r="E87" s="1">
        <v>881.0</v>
      </c>
      <c r="F87" s="1" t="s">
        <v>118</v>
      </c>
      <c r="G87" s="1" t="s">
        <v>96</v>
      </c>
      <c r="J87" s="1" t="s">
        <v>129</v>
      </c>
      <c r="L87" s="1" t="s">
        <v>153</v>
      </c>
      <c r="N87" s="1" t="s">
        <v>153</v>
      </c>
      <c r="O87" s="1">
        <v>0.0</v>
      </c>
      <c r="P87" s="1" t="s">
        <v>22</v>
      </c>
      <c r="Q87" s="1" t="s">
        <v>156</v>
      </c>
      <c r="R87" s="9" t="str">
        <f>IFNA(VLOOKUP(G87,'Points and Classes'!D:E,2,FALSE),"")</f>
        <v>Novice SuperMoto</v>
      </c>
      <c r="S87" s="9">
        <f>IF(R87="Sportsman",0,IFNA(VLOOKUP(D87,'Points and Classes'!A:B,2,FALSE),0))</f>
        <v>0</v>
      </c>
      <c r="T87" s="9">
        <f>IFNA(VLOOKUP(R87&amp;F87,'By Class Overall'!A:D,4,FALSE),0)</f>
        <v>18</v>
      </c>
      <c r="U87" s="9">
        <f>IFNA(VLOOKUP(R87&amp;F87,'By Class Overall'!A:E,5,FALSE),0)</f>
        <v>10</v>
      </c>
      <c r="V87" s="2"/>
      <c r="W87" s="2"/>
      <c r="X87" s="2"/>
      <c r="Y87" s="2"/>
      <c r="Z87" s="2"/>
    </row>
    <row r="88" ht="15.75" customHeight="1">
      <c r="A88" s="10">
        <v>1.0</v>
      </c>
      <c r="B88" s="10">
        <v>2.0</v>
      </c>
      <c r="C88" s="1" t="s">
        <v>129</v>
      </c>
      <c r="D88" s="1" t="s">
        <v>129</v>
      </c>
      <c r="E88" s="1">
        <v>232.0</v>
      </c>
      <c r="F88" s="1" t="s">
        <v>85</v>
      </c>
      <c r="G88" s="1" t="s">
        <v>96</v>
      </c>
      <c r="J88" s="1" t="s">
        <v>129</v>
      </c>
      <c r="L88" s="1" t="s">
        <v>153</v>
      </c>
      <c r="N88" s="1" t="s">
        <v>153</v>
      </c>
      <c r="O88" s="1">
        <v>0.0</v>
      </c>
      <c r="P88" s="1" t="s">
        <v>86</v>
      </c>
      <c r="Q88" s="1" t="s">
        <v>157</v>
      </c>
      <c r="R88" s="9" t="str">
        <f>IFNA(VLOOKUP(G88,'Points and Classes'!D:E,2,FALSE),"")</f>
        <v>Novice SuperMoto</v>
      </c>
      <c r="S88" s="9">
        <f>IF(R88="Sportsman",0,IFNA(VLOOKUP(D88,'Points and Classes'!A:B,2,FALSE),0))</f>
        <v>0</v>
      </c>
      <c r="T88" s="9">
        <f>IFNA(VLOOKUP(R88&amp;F88,'By Class Overall'!A:D,4,FALSE),0)</f>
        <v>104</v>
      </c>
      <c r="U88" s="9">
        <f>IFNA(VLOOKUP(R88&amp;F88,'By Class Overall'!A:E,5,FALSE),0)</f>
        <v>6</v>
      </c>
      <c r="V88" s="2"/>
      <c r="W88" s="2"/>
      <c r="X88" s="2"/>
      <c r="Y88" s="2"/>
      <c r="Z88" s="2"/>
    </row>
    <row r="89" ht="15.75" customHeight="1">
      <c r="A89" s="10">
        <v>1.0</v>
      </c>
      <c r="B89" s="10">
        <v>2.0</v>
      </c>
      <c r="C89" s="1">
        <v>1.0</v>
      </c>
      <c r="D89" s="1">
        <v>1.0</v>
      </c>
      <c r="E89" s="1">
        <v>15.0</v>
      </c>
      <c r="F89" s="1" t="s">
        <v>78</v>
      </c>
      <c r="G89" s="1" t="s">
        <v>77</v>
      </c>
      <c r="H89" s="1">
        <v>7.0</v>
      </c>
      <c r="I89" s="11">
        <v>0.003928136574074074</v>
      </c>
      <c r="L89" s="1">
        <v>74.251</v>
      </c>
      <c r="M89" s="1">
        <v>54.969</v>
      </c>
      <c r="N89" s="1">
        <v>65.491</v>
      </c>
      <c r="O89" s="1">
        <v>3.0</v>
      </c>
      <c r="P89" s="1" t="s">
        <v>79</v>
      </c>
      <c r="Q89" s="1" t="s">
        <v>148</v>
      </c>
      <c r="R89" s="9" t="str">
        <f>IFNA(VLOOKUP(G89,'Points and Classes'!D:E,2,FALSE),"")</f>
        <v>Novice Asphalt</v>
      </c>
      <c r="S89" s="9">
        <f>IF(R89="Sportsman",0,IFNA(VLOOKUP(D89,'Points and Classes'!A:B,2,FALSE),0))</f>
        <v>50</v>
      </c>
      <c r="T89" s="9">
        <f>IFNA(VLOOKUP(R89&amp;F89,'By Class Overall'!A:D,4,FALSE),0)</f>
        <v>498</v>
      </c>
      <c r="U89" s="9">
        <f>IFNA(VLOOKUP(R89&amp;F89,'By Class Overall'!A:E,5,FALSE),0)</f>
        <v>1</v>
      </c>
      <c r="V89" s="2"/>
      <c r="W89" s="2"/>
      <c r="X89" s="2"/>
      <c r="Y89" s="2"/>
      <c r="Z89" s="2"/>
    </row>
    <row r="90" ht="15.75" customHeight="1">
      <c r="A90" s="10">
        <v>1.0</v>
      </c>
      <c r="B90" s="10">
        <v>2.0</v>
      </c>
      <c r="C90" s="1">
        <v>2.0</v>
      </c>
      <c r="D90" s="1">
        <v>2.0</v>
      </c>
      <c r="E90" s="1">
        <v>48.0</v>
      </c>
      <c r="F90" s="1" t="s">
        <v>80</v>
      </c>
      <c r="G90" s="1" t="s">
        <v>77</v>
      </c>
      <c r="H90" s="1">
        <v>7.0</v>
      </c>
      <c r="I90" s="11">
        <v>0.004051944444444444</v>
      </c>
      <c r="J90" s="1">
        <v>10.697</v>
      </c>
      <c r="K90" s="1">
        <v>10.697</v>
      </c>
      <c r="L90" s="1">
        <v>71.982</v>
      </c>
      <c r="M90" s="1">
        <v>56.112</v>
      </c>
      <c r="N90" s="1">
        <v>64.157</v>
      </c>
      <c r="O90" s="1">
        <v>6.0</v>
      </c>
      <c r="P90" s="1" t="s">
        <v>81</v>
      </c>
      <c r="Q90" s="1" t="s">
        <v>149</v>
      </c>
      <c r="R90" s="9" t="str">
        <f>IFNA(VLOOKUP(G90,'Points and Classes'!D:E,2,FALSE),"")</f>
        <v>Novice Asphalt</v>
      </c>
      <c r="S90" s="9">
        <f>IF(R90="Sportsman",0,IFNA(VLOOKUP(D90,'Points and Classes'!A:B,2,FALSE),0))</f>
        <v>40</v>
      </c>
      <c r="T90" s="9">
        <f>IFNA(VLOOKUP(R90&amp;F90,'By Class Overall'!A:D,4,FALSE),0)</f>
        <v>442</v>
      </c>
      <c r="U90" s="9">
        <f>IFNA(VLOOKUP(R90&amp;F90,'By Class Overall'!A:E,5,FALSE),0)</f>
        <v>2</v>
      </c>
      <c r="V90" s="2"/>
      <c r="W90" s="2"/>
      <c r="X90" s="2"/>
      <c r="Y90" s="2"/>
      <c r="Z90" s="2"/>
    </row>
    <row r="91" ht="15.75" customHeight="1">
      <c r="A91" s="10">
        <v>1.0</v>
      </c>
      <c r="B91" s="10">
        <v>2.0</v>
      </c>
      <c r="C91" s="1">
        <v>3.0</v>
      </c>
      <c r="D91" s="1">
        <v>3.0</v>
      </c>
      <c r="E91" s="1">
        <v>186.0</v>
      </c>
      <c r="F91" s="1" t="s">
        <v>91</v>
      </c>
      <c r="G91" s="1" t="s">
        <v>77</v>
      </c>
      <c r="H91" s="1">
        <v>7.0</v>
      </c>
      <c r="I91" s="11">
        <v>0.004133680555555555</v>
      </c>
      <c r="J91" s="1">
        <v>17.759</v>
      </c>
      <c r="K91" s="1">
        <v>7.062</v>
      </c>
      <c r="L91" s="1">
        <v>70.559</v>
      </c>
      <c r="M91" s="1">
        <v>57.203</v>
      </c>
      <c r="N91" s="1">
        <v>62.934</v>
      </c>
      <c r="O91" s="1">
        <v>6.0</v>
      </c>
      <c r="P91" s="1" t="s">
        <v>37</v>
      </c>
      <c r="Q91" s="1" t="s">
        <v>152</v>
      </c>
      <c r="R91" s="9" t="str">
        <f>IFNA(VLOOKUP(G91,'Points and Classes'!D:E,2,FALSE),"")</f>
        <v>Novice Asphalt</v>
      </c>
      <c r="S91" s="9">
        <f>IF(R91="Sportsman",0,IFNA(VLOOKUP(D91,'Points and Classes'!A:B,2,FALSE),0))</f>
        <v>32</v>
      </c>
      <c r="T91" s="9">
        <f>IFNA(VLOOKUP(R91&amp;F91,'By Class Overall'!A:D,4,FALSE),0)</f>
        <v>72</v>
      </c>
      <c r="U91" s="9">
        <f>IFNA(VLOOKUP(R91&amp;F91,'By Class Overall'!A:E,5,FALSE),0)</f>
        <v>11</v>
      </c>
      <c r="V91" s="2"/>
      <c r="W91" s="2"/>
      <c r="X91" s="2"/>
      <c r="Y91" s="2"/>
      <c r="Z91" s="2"/>
    </row>
    <row r="92" ht="15.75" customHeight="1">
      <c r="A92" s="10">
        <v>1.0</v>
      </c>
      <c r="B92" s="10">
        <v>2.0</v>
      </c>
      <c r="C92" s="1">
        <v>4.0</v>
      </c>
      <c r="D92" s="1">
        <v>4.0</v>
      </c>
      <c r="E92" s="1">
        <v>622.0</v>
      </c>
      <c r="F92" s="1" t="s">
        <v>83</v>
      </c>
      <c r="G92" s="1" t="s">
        <v>77</v>
      </c>
      <c r="H92" s="1">
        <v>7.0</v>
      </c>
      <c r="I92" s="11">
        <v>0.004178854166666667</v>
      </c>
      <c r="J92" s="1">
        <v>21.662</v>
      </c>
      <c r="K92" s="1">
        <v>3.903</v>
      </c>
      <c r="L92" s="1">
        <v>69.796</v>
      </c>
      <c r="M92" s="1">
        <v>58.35</v>
      </c>
      <c r="N92" s="1">
        <v>61.697</v>
      </c>
      <c r="O92" s="1">
        <v>6.0</v>
      </c>
      <c r="P92" s="1" t="s">
        <v>84</v>
      </c>
      <c r="Q92" s="1" t="s">
        <v>150</v>
      </c>
      <c r="R92" s="9" t="str">
        <f>IFNA(VLOOKUP(G92,'Points and Classes'!D:E,2,FALSE),"")</f>
        <v>Novice Asphalt</v>
      </c>
      <c r="S92" s="9">
        <f>IF(R92="Sportsman",0,IFNA(VLOOKUP(D92,'Points and Classes'!A:B,2,FALSE),0))</f>
        <v>26</v>
      </c>
      <c r="T92" s="9">
        <f>IFNA(VLOOKUP(R92&amp;F92,'By Class Overall'!A:D,4,FALSE),0)</f>
        <v>274</v>
      </c>
      <c r="U92" s="9">
        <f>IFNA(VLOOKUP(R92&amp;F92,'By Class Overall'!A:E,5,FALSE),0)</f>
        <v>4</v>
      </c>
      <c r="V92" s="2"/>
      <c r="W92" s="2"/>
      <c r="X92" s="2"/>
      <c r="Y92" s="2"/>
      <c r="Z92" s="2"/>
    </row>
    <row r="93" ht="15.75" customHeight="1">
      <c r="A93" s="10">
        <v>1.0</v>
      </c>
      <c r="B93" s="10">
        <v>2.0</v>
      </c>
      <c r="C93" s="1">
        <v>5.0</v>
      </c>
      <c r="D93" s="1">
        <v>5.0</v>
      </c>
      <c r="E93" s="1">
        <v>881.0</v>
      </c>
      <c r="F93" s="1" t="s">
        <v>118</v>
      </c>
      <c r="G93" s="1" t="s">
        <v>77</v>
      </c>
      <c r="H93" s="1">
        <v>7.0</v>
      </c>
      <c r="I93" s="11">
        <v>0.004275706018518518</v>
      </c>
      <c r="J93" s="1">
        <v>30.03</v>
      </c>
      <c r="K93" s="1">
        <v>8.368</v>
      </c>
      <c r="L93" s="1">
        <v>68.215</v>
      </c>
      <c r="M93" s="1">
        <v>58.279</v>
      </c>
      <c r="N93" s="1">
        <v>61.772</v>
      </c>
      <c r="O93" s="1">
        <v>3.0</v>
      </c>
      <c r="P93" s="1" t="s">
        <v>22</v>
      </c>
      <c r="Q93" s="1" t="s">
        <v>156</v>
      </c>
      <c r="R93" s="9" t="str">
        <f>IFNA(VLOOKUP(G93,'Points and Classes'!D:E,2,FALSE),"")</f>
        <v>Novice Asphalt</v>
      </c>
      <c r="S93" s="9">
        <f>IF(R93="Sportsman",0,IFNA(VLOOKUP(D93,'Points and Classes'!A:B,2,FALSE),0))</f>
        <v>22</v>
      </c>
      <c r="T93" s="9">
        <f>IFNA(VLOOKUP(R93&amp;F93,'By Class Overall'!A:D,4,FALSE),0)</f>
        <v>226</v>
      </c>
      <c r="U93" s="9">
        <f>IFNA(VLOOKUP(R93&amp;F93,'By Class Overall'!A:E,5,FALSE),0)</f>
        <v>5</v>
      </c>
      <c r="V93" s="2"/>
      <c r="W93" s="2"/>
      <c r="X93" s="2"/>
      <c r="Y93" s="2"/>
      <c r="Z93" s="2"/>
    </row>
    <row r="94" ht="15.75" customHeight="1">
      <c r="A94" s="10">
        <v>1.0</v>
      </c>
      <c r="B94" s="10">
        <v>2.0</v>
      </c>
      <c r="C94" s="1">
        <v>6.0</v>
      </c>
      <c r="D94" s="1">
        <v>6.0</v>
      </c>
      <c r="E94" s="1">
        <v>87.0</v>
      </c>
      <c r="F94" s="1" t="s">
        <v>119</v>
      </c>
      <c r="G94" s="1" t="s">
        <v>77</v>
      </c>
      <c r="H94" s="1">
        <v>6.0</v>
      </c>
      <c r="I94" s="11">
        <v>0.004136655092592592</v>
      </c>
      <c r="J94" s="1" t="s">
        <v>170</v>
      </c>
      <c r="K94" s="1" t="s">
        <v>170</v>
      </c>
      <c r="L94" s="1">
        <v>60.435</v>
      </c>
      <c r="M94" s="11">
        <v>7.805671296296296E-4</v>
      </c>
      <c r="N94" s="1">
        <v>53.38</v>
      </c>
      <c r="O94" s="1">
        <v>6.0</v>
      </c>
      <c r="P94" s="1" t="s">
        <v>160</v>
      </c>
      <c r="Q94" s="1" t="s">
        <v>158</v>
      </c>
      <c r="R94" s="9" t="str">
        <f>IFNA(VLOOKUP(G94,'Points and Classes'!D:E,2,FALSE),"")</f>
        <v>Novice Asphalt</v>
      </c>
      <c r="S94" s="9">
        <f>IF(R94="Sportsman",0,IFNA(VLOOKUP(D94,'Points and Classes'!A:B,2,FALSE),0))</f>
        <v>20</v>
      </c>
      <c r="T94" s="9">
        <f>IFNA(VLOOKUP(R94&amp;F94,'By Class Overall'!A:D,4,FALSE),0)</f>
        <v>152</v>
      </c>
      <c r="U94" s="9">
        <f>IFNA(VLOOKUP(R94&amp;F94,'By Class Overall'!A:E,5,FALSE),0)</f>
        <v>7</v>
      </c>
      <c r="V94" s="2"/>
      <c r="W94" s="2"/>
      <c r="X94" s="2"/>
      <c r="Y94" s="2"/>
      <c r="Z94" s="2"/>
    </row>
    <row r="95" ht="15.75" customHeight="1">
      <c r="A95" s="10">
        <v>1.0</v>
      </c>
      <c r="B95" s="10">
        <v>2.0</v>
      </c>
      <c r="C95" s="1">
        <v>7.0</v>
      </c>
      <c r="D95" s="1">
        <v>7.0</v>
      </c>
      <c r="E95" s="1">
        <v>56.0</v>
      </c>
      <c r="F95" s="1" t="s">
        <v>82</v>
      </c>
      <c r="G95" s="1" t="s">
        <v>77</v>
      </c>
      <c r="H95" s="1">
        <v>6.0</v>
      </c>
      <c r="I95" s="11">
        <v>0.00416630787037037</v>
      </c>
      <c r="J95" s="1" t="s">
        <v>170</v>
      </c>
      <c r="K95" s="1">
        <v>2.562</v>
      </c>
      <c r="L95" s="1">
        <v>60.005</v>
      </c>
      <c r="M95" s="1">
        <v>57.994</v>
      </c>
      <c r="N95" s="1">
        <v>62.075</v>
      </c>
      <c r="O95" s="1">
        <v>6.0</v>
      </c>
      <c r="P95" s="1" t="s">
        <v>22</v>
      </c>
      <c r="Q95" s="1" t="s">
        <v>158</v>
      </c>
      <c r="R95" s="9" t="str">
        <f>IFNA(VLOOKUP(G95,'Points and Classes'!D:E,2,FALSE),"")</f>
        <v>Novice Asphalt</v>
      </c>
      <c r="S95" s="9">
        <f>IF(R95="Sportsman",0,IFNA(VLOOKUP(D95,'Points and Classes'!A:B,2,FALSE),0))</f>
        <v>18</v>
      </c>
      <c r="T95" s="9">
        <f>IFNA(VLOOKUP(R95&amp;F95,'By Class Overall'!A:D,4,FALSE),0)</f>
        <v>362</v>
      </c>
      <c r="U95" s="9">
        <f>IFNA(VLOOKUP(R95&amp;F95,'By Class Overall'!A:E,5,FALSE),0)</f>
        <v>3</v>
      </c>
      <c r="V95" s="2"/>
      <c r="W95" s="2"/>
      <c r="X95" s="2"/>
      <c r="Y95" s="2"/>
      <c r="Z95" s="2"/>
    </row>
    <row r="96" ht="15.75" customHeight="1">
      <c r="A96" s="10">
        <v>1.0</v>
      </c>
      <c r="B96" s="10">
        <v>2.0</v>
      </c>
      <c r="C96" s="1" t="s">
        <v>129</v>
      </c>
      <c r="D96" s="1" t="s">
        <v>129</v>
      </c>
      <c r="E96" s="1">
        <v>222.0</v>
      </c>
      <c r="F96" s="1" t="s">
        <v>127</v>
      </c>
      <c r="G96" s="1" t="s">
        <v>77</v>
      </c>
      <c r="J96" s="1" t="s">
        <v>129</v>
      </c>
      <c r="L96" s="1" t="s">
        <v>153</v>
      </c>
      <c r="N96" s="1" t="s">
        <v>153</v>
      </c>
      <c r="O96" s="1">
        <v>0.0</v>
      </c>
      <c r="P96" s="1" t="s">
        <v>154</v>
      </c>
      <c r="Q96" s="1" t="s">
        <v>155</v>
      </c>
      <c r="R96" s="9" t="str">
        <f>IFNA(VLOOKUP(G96,'Points and Classes'!D:E,2,FALSE),"")</f>
        <v>Novice Asphalt</v>
      </c>
      <c r="S96" s="9">
        <f>IF(R96="Sportsman",0,IFNA(VLOOKUP(D96,'Points and Classes'!A:B,2,FALSE),0))</f>
        <v>0</v>
      </c>
      <c r="T96" s="9">
        <f>IFNA(VLOOKUP(R96&amp;F96,'By Class Overall'!A:D,4,FALSE),0)</f>
        <v>18</v>
      </c>
      <c r="U96" s="9">
        <f>IFNA(VLOOKUP(R96&amp;F96,'By Class Overall'!A:E,5,FALSE),0)</f>
        <v>19</v>
      </c>
      <c r="V96" s="2"/>
      <c r="W96" s="2"/>
      <c r="X96" s="2"/>
      <c r="Y96" s="2"/>
      <c r="Z96" s="2"/>
    </row>
    <row r="97" ht="15.75" customHeight="1">
      <c r="A97" s="10">
        <v>1.0</v>
      </c>
      <c r="B97" s="10">
        <v>2.0</v>
      </c>
      <c r="C97" s="1" t="s">
        <v>129</v>
      </c>
      <c r="D97" s="1" t="s">
        <v>129</v>
      </c>
      <c r="E97" s="1">
        <v>232.0</v>
      </c>
      <c r="F97" s="1" t="s">
        <v>85</v>
      </c>
      <c r="G97" s="1" t="s">
        <v>77</v>
      </c>
      <c r="J97" s="1" t="s">
        <v>129</v>
      </c>
      <c r="L97" s="1" t="s">
        <v>153</v>
      </c>
      <c r="N97" s="1" t="s">
        <v>153</v>
      </c>
      <c r="O97" s="1">
        <v>0.0</v>
      </c>
      <c r="P97" s="1" t="s">
        <v>86</v>
      </c>
      <c r="Q97" s="1" t="s">
        <v>157</v>
      </c>
      <c r="R97" s="9" t="str">
        <f>IFNA(VLOOKUP(G97,'Points and Classes'!D:E,2,FALSE),"")</f>
        <v>Novice Asphalt</v>
      </c>
      <c r="S97" s="9">
        <f>IF(R97="Sportsman",0,IFNA(VLOOKUP(D97,'Points and Classes'!A:B,2,FALSE),0))</f>
        <v>0</v>
      </c>
      <c r="T97" s="9">
        <f>IFNA(VLOOKUP(R97&amp;F97,'By Class Overall'!A:D,4,FALSE),0)</f>
        <v>96</v>
      </c>
      <c r="U97" s="9">
        <f>IFNA(VLOOKUP(R97&amp;F97,'By Class Overall'!A:E,5,FALSE),0)</f>
        <v>10</v>
      </c>
      <c r="V97" s="2"/>
      <c r="W97" s="2"/>
      <c r="X97" s="2"/>
      <c r="Y97" s="2"/>
      <c r="Z97" s="2"/>
    </row>
    <row r="98" ht="15.75" customHeight="1">
      <c r="A98" s="10">
        <v>1.0</v>
      </c>
      <c r="B98" s="10">
        <v>2.0</v>
      </c>
      <c r="C98" s="1">
        <v>1.0</v>
      </c>
      <c r="D98" s="1">
        <v>1.0</v>
      </c>
      <c r="E98" s="1">
        <v>686.0</v>
      </c>
      <c r="F98" s="1" t="s">
        <v>19</v>
      </c>
      <c r="G98" s="1" t="s">
        <v>76</v>
      </c>
      <c r="H98" s="1">
        <v>5.0</v>
      </c>
      <c r="I98" s="11">
        <v>0.005342951388888889</v>
      </c>
      <c r="L98" s="1">
        <v>38.992</v>
      </c>
      <c r="M98" s="11">
        <v>0.0010384375</v>
      </c>
      <c r="N98" s="1">
        <v>40.124</v>
      </c>
      <c r="O98" s="1">
        <v>5.0</v>
      </c>
      <c r="P98" s="1" t="s">
        <v>70</v>
      </c>
      <c r="Q98" s="1" t="s">
        <v>165</v>
      </c>
      <c r="R98" s="9" t="str">
        <f>IFNA(VLOOKUP(G98,'Points and Classes'!D:E,2,FALSE),"")</f>
        <v>Limited Mini SuperMoto</v>
      </c>
      <c r="S98" s="9">
        <f>IF(R98="Sportsman",0,IFNA(VLOOKUP(D98,'Points and Classes'!A:B,2,FALSE),0))</f>
        <v>50</v>
      </c>
      <c r="T98" s="9">
        <f>IFNA(VLOOKUP(R98&amp;F98,'By Class Overall'!A:D,4,FALSE),0)</f>
        <v>532</v>
      </c>
      <c r="U98" s="9">
        <f>IFNA(VLOOKUP(R98&amp;F98,'By Class Overall'!A:E,5,FALSE),0)</f>
        <v>2</v>
      </c>
      <c r="V98" s="2"/>
      <c r="W98" s="2"/>
      <c r="X98" s="2"/>
      <c r="Y98" s="2"/>
      <c r="Z98" s="2"/>
    </row>
    <row r="99" ht="15.75" customHeight="1">
      <c r="A99" s="10">
        <v>1.0</v>
      </c>
      <c r="B99" s="10">
        <v>2.0</v>
      </c>
      <c r="C99" s="1">
        <v>2.0</v>
      </c>
      <c r="D99" s="1">
        <v>1.0</v>
      </c>
      <c r="E99" s="1">
        <v>997.0</v>
      </c>
      <c r="F99" s="1" t="s">
        <v>17</v>
      </c>
      <c r="G99" s="1" t="s">
        <v>103</v>
      </c>
      <c r="H99" s="1">
        <v>5.0</v>
      </c>
      <c r="I99" s="11">
        <v>0.005344016203703703</v>
      </c>
      <c r="J99" s="1">
        <v>0.092</v>
      </c>
      <c r="K99" s="1">
        <v>0.092</v>
      </c>
      <c r="L99" s="1">
        <v>38.984</v>
      </c>
      <c r="M99" s="11">
        <v>0.0010365277777777777</v>
      </c>
      <c r="N99" s="1">
        <v>40.198</v>
      </c>
      <c r="O99" s="1">
        <v>5.0</v>
      </c>
      <c r="P99" s="1" t="s">
        <v>99</v>
      </c>
      <c r="Q99" s="1" t="s">
        <v>163</v>
      </c>
      <c r="R99" s="9" t="str">
        <f>IFNA(VLOOKUP(G99,'Points and Classes'!D:E,2,FALSE),"")</f>
        <v>Unlimited Mini SuperMoto</v>
      </c>
      <c r="S99" s="9">
        <f>IF(R99="Sportsman",0,IFNA(VLOOKUP(D99,'Points and Classes'!A:B,2,FALSE),0))</f>
        <v>50</v>
      </c>
      <c r="T99" s="9">
        <f>IFNA(VLOOKUP(R99&amp;F99,'By Class Overall'!A:D,4,FALSE),0)</f>
        <v>100</v>
      </c>
      <c r="U99" s="9">
        <f>IFNA(VLOOKUP(R99&amp;F99,'By Class Overall'!A:E,5,FALSE),0)</f>
        <v>3</v>
      </c>
      <c r="V99" s="2"/>
      <c r="W99" s="2"/>
      <c r="X99" s="2"/>
      <c r="Y99" s="2"/>
      <c r="Z99" s="2"/>
    </row>
    <row r="100" ht="15.75" customHeight="1">
      <c r="A100" s="10">
        <v>1.0</v>
      </c>
      <c r="B100" s="10">
        <v>2.0</v>
      </c>
      <c r="C100" s="1">
        <v>3.0</v>
      </c>
      <c r="D100" s="1">
        <v>2.0</v>
      </c>
      <c r="E100" s="1">
        <v>365.0</v>
      </c>
      <c r="F100" s="1" t="s">
        <v>25</v>
      </c>
      <c r="G100" s="1" t="s">
        <v>76</v>
      </c>
      <c r="H100" s="1">
        <v>5.0</v>
      </c>
      <c r="I100" s="11">
        <v>0.005605439814814816</v>
      </c>
      <c r="J100" s="1">
        <v>22.679</v>
      </c>
      <c r="K100" s="1">
        <v>22.587</v>
      </c>
      <c r="L100" s="1">
        <v>37.166</v>
      </c>
      <c r="M100" s="11">
        <v>0.0011079050925925926</v>
      </c>
      <c r="N100" s="1">
        <v>37.609</v>
      </c>
      <c r="O100" s="1">
        <v>3.0</v>
      </c>
      <c r="P100" s="1" t="s">
        <v>75</v>
      </c>
      <c r="Q100" s="1" t="s">
        <v>164</v>
      </c>
      <c r="R100" s="9" t="str">
        <f>IFNA(VLOOKUP(G100,'Points and Classes'!D:E,2,FALSE),"")</f>
        <v>Limited Mini SuperMoto</v>
      </c>
      <c r="S100" s="9">
        <f>IF(R100="Sportsman",0,IFNA(VLOOKUP(D100,'Points and Classes'!A:B,2,FALSE),0))</f>
        <v>40</v>
      </c>
      <c r="T100" s="9">
        <f>IFNA(VLOOKUP(R100&amp;F100,'By Class Overall'!A:D,4,FALSE),0)</f>
        <v>540</v>
      </c>
      <c r="U100" s="9">
        <f>IFNA(VLOOKUP(R100&amp;F100,'By Class Overall'!A:E,5,FALSE),0)</f>
        <v>1</v>
      </c>
      <c r="V100" s="2"/>
      <c r="W100" s="2"/>
      <c r="X100" s="2"/>
      <c r="Y100" s="2"/>
      <c r="Z100" s="2"/>
    </row>
    <row r="101" ht="15.75" customHeight="1">
      <c r="A101" s="10">
        <v>1.0</v>
      </c>
      <c r="B101" s="10">
        <v>2.0</v>
      </c>
      <c r="C101" s="1" t="s">
        <v>129</v>
      </c>
      <c r="D101" s="1" t="s">
        <v>129</v>
      </c>
      <c r="E101" s="1">
        <v>15.0</v>
      </c>
      <c r="F101" s="1" t="s">
        <v>78</v>
      </c>
      <c r="G101" s="1" t="s">
        <v>103</v>
      </c>
      <c r="J101" s="1" t="s">
        <v>129</v>
      </c>
      <c r="L101" s="1" t="s">
        <v>153</v>
      </c>
      <c r="N101" s="1" t="s">
        <v>153</v>
      </c>
      <c r="O101" s="1">
        <v>0.0</v>
      </c>
      <c r="P101" s="1" t="s">
        <v>98</v>
      </c>
      <c r="Q101" s="1" t="s">
        <v>148</v>
      </c>
      <c r="R101" s="9" t="str">
        <f>IFNA(VLOOKUP(G101,'Points and Classes'!D:E,2,FALSE),"")</f>
        <v>Unlimited Mini SuperMoto</v>
      </c>
      <c r="S101" s="9">
        <f>IF(R101="Sportsman",0,IFNA(VLOOKUP(D101,'Points and Classes'!A:B,2,FALSE),0))</f>
        <v>0</v>
      </c>
      <c r="T101" s="9">
        <f>IFNA(VLOOKUP(R101&amp;F101,'By Class Overall'!A:D,4,FALSE),0)</f>
        <v>320</v>
      </c>
      <c r="U101" s="9">
        <f>IFNA(VLOOKUP(R101&amp;F101,'By Class Overall'!A:E,5,FALSE),0)</f>
        <v>2</v>
      </c>
      <c r="V101" s="2"/>
      <c r="W101" s="2"/>
      <c r="X101" s="2"/>
      <c r="Y101" s="2"/>
      <c r="Z101" s="2"/>
    </row>
    <row r="102" ht="15.75" customHeight="1">
      <c r="A102" s="10">
        <v>1.0</v>
      </c>
      <c r="B102" s="10">
        <v>2.0</v>
      </c>
      <c r="C102" s="1" t="s">
        <v>129</v>
      </c>
      <c r="D102" s="1" t="s">
        <v>129</v>
      </c>
      <c r="E102" s="1">
        <v>87.0</v>
      </c>
      <c r="F102" s="1" t="s">
        <v>119</v>
      </c>
      <c r="G102" s="1" t="s">
        <v>103</v>
      </c>
      <c r="J102" s="1" t="s">
        <v>129</v>
      </c>
      <c r="L102" s="1" t="s">
        <v>153</v>
      </c>
      <c r="N102" s="1" t="s">
        <v>153</v>
      </c>
      <c r="O102" s="1">
        <v>0.0</v>
      </c>
      <c r="P102" s="1" t="s">
        <v>166</v>
      </c>
      <c r="Q102" s="1" t="s">
        <v>158</v>
      </c>
      <c r="R102" s="9" t="str">
        <f>IFNA(VLOOKUP(G102,'Points and Classes'!D:E,2,FALSE),"")</f>
        <v>Unlimited Mini SuperMoto</v>
      </c>
      <c r="S102" s="9">
        <f>IF(R102="Sportsman",0,IFNA(VLOOKUP(D102,'Points and Classes'!A:B,2,FALSE),0))</f>
        <v>0</v>
      </c>
      <c r="T102" s="9">
        <f>IFNA(VLOOKUP(R102&amp;F102,'By Class Overall'!A:D,4,FALSE),0)</f>
        <v>0</v>
      </c>
      <c r="U102" s="9">
        <f>IFNA(VLOOKUP(R102&amp;F102,'By Class Overall'!A:E,5,FALSE),0)</f>
        <v>0</v>
      </c>
      <c r="V102" s="2"/>
      <c r="W102" s="2"/>
      <c r="X102" s="2"/>
      <c r="Y102" s="2"/>
      <c r="Z102" s="2"/>
    </row>
    <row r="103" ht="15.75" customHeight="1">
      <c r="A103" s="10">
        <v>1.0</v>
      </c>
      <c r="B103" s="10">
        <v>2.0</v>
      </c>
      <c r="C103" s="1" t="s">
        <v>129</v>
      </c>
      <c r="D103" s="1" t="s">
        <v>129</v>
      </c>
      <c r="E103" s="1">
        <v>213.0</v>
      </c>
      <c r="F103" s="1" t="s">
        <v>100</v>
      </c>
      <c r="G103" s="1" t="s">
        <v>103</v>
      </c>
      <c r="J103" s="1" t="s">
        <v>129</v>
      </c>
      <c r="L103" s="1" t="s">
        <v>153</v>
      </c>
      <c r="N103" s="1" t="s">
        <v>153</v>
      </c>
      <c r="O103" s="1">
        <v>0.0</v>
      </c>
      <c r="P103" s="1" t="s">
        <v>167</v>
      </c>
      <c r="Q103" s="1" t="s">
        <v>168</v>
      </c>
      <c r="R103" s="9" t="str">
        <f>IFNA(VLOOKUP(G103,'Points and Classes'!D:E,2,FALSE),"")</f>
        <v>Unlimited Mini SuperMoto</v>
      </c>
      <c r="S103" s="9">
        <f>IF(R103="Sportsman",0,IFNA(VLOOKUP(D103,'Points and Classes'!A:B,2,FALSE),0))</f>
        <v>0</v>
      </c>
      <c r="T103" s="9">
        <f>IFNA(VLOOKUP(R103&amp;F103,'By Class Overall'!A:D,4,FALSE),0)</f>
        <v>58</v>
      </c>
      <c r="U103" s="9">
        <f>IFNA(VLOOKUP(R103&amp;F103,'By Class Overall'!A:E,5,FALSE),0)</f>
        <v>6</v>
      </c>
      <c r="V103" s="2"/>
      <c r="W103" s="2"/>
      <c r="X103" s="2"/>
      <c r="Y103" s="2"/>
      <c r="Z103" s="2"/>
    </row>
    <row r="104" ht="15.75" customHeight="1">
      <c r="A104" s="10">
        <v>1.0</v>
      </c>
      <c r="B104" s="10">
        <v>2.0</v>
      </c>
      <c r="C104" s="1">
        <v>1.0</v>
      </c>
      <c r="D104" s="1">
        <v>1.0</v>
      </c>
      <c r="E104" s="1">
        <v>102.0</v>
      </c>
      <c r="F104" s="1" t="s">
        <v>112</v>
      </c>
      <c r="G104" s="1" t="s">
        <v>52</v>
      </c>
      <c r="H104" s="1">
        <v>5.0</v>
      </c>
      <c r="I104" s="11">
        <v>0.005204236111111112</v>
      </c>
      <c r="L104" s="1">
        <v>40.031</v>
      </c>
      <c r="M104" s="11">
        <v>0.0010191782407407406</v>
      </c>
      <c r="N104" s="1">
        <v>40.883</v>
      </c>
      <c r="O104" s="1">
        <v>2.0</v>
      </c>
      <c r="P104" s="1" t="s">
        <v>35</v>
      </c>
      <c r="Q104" s="1" t="s">
        <v>168</v>
      </c>
      <c r="R104" s="9" t="str">
        <f>IFNA(VLOOKUP(G104,'Points and Classes'!D:E,2,FALSE),"")</f>
        <v>Junior Expert SuperMoto</v>
      </c>
      <c r="S104" s="9">
        <f>IF(R104="Sportsman",0,IFNA(VLOOKUP(D104,'Points and Classes'!A:B,2,FALSE),0))</f>
        <v>50</v>
      </c>
      <c r="T104" s="9">
        <f>IFNA(VLOOKUP(R104&amp;F104,'By Class Overall'!A:D,4,FALSE),0)</f>
        <v>556</v>
      </c>
      <c r="U104" s="9">
        <f>IFNA(VLOOKUP(R104&amp;F104,'By Class Overall'!A:E,5,FALSE),0)</f>
        <v>1</v>
      </c>
      <c r="V104" s="2"/>
      <c r="W104" s="2"/>
      <c r="X104" s="2"/>
      <c r="Y104" s="2"/>
      <c r="Z104" s="2"/>
    </row>
    <row r="105" ht="15.75" customHeight="1">
      <c r="A105" s="10">
        <v>1.0</v>
      </c>
      <c r="B105" s="10">
        <v>2.0</v>
      </c>
      <c r="C105" s="1">
        <v>2.0</v>
      </c>
      <c r="D105" s="1">
        <v>2.0</v>
      </c>
      <c r="E105" s="1">
        <v>100.0</v>
      </c>
      <c r="F105" s="1" t="s">
        <v>44</v>
      </c>
      <c r="G105" s="1" t="s">
        <v>52</v>
      </c>
      <c r="H105" s="1">
        <v>5.0</v>
      </c>
      <c r="I105" s="11">
        <v>0.005248692129629629</v>
      </c>
      <c r="J105" s="1">
        <v>3.841</v>
      </c>
      <c r="K105" s="1">
        <v>3.841</v>
      </c>
      <c r="L105" s="1">
        <v>39.692</v>
      </c>
      <c r="M105" s="11">
        <v>0.0010280439814814816</v>
      </c>
      <c r="N105" s="1">
        <v>40.53</v>
      </c>
      <c r="O105" s="1">
        <v>5.0</v>
      </c>
      <c r="P105" s="1" t="s">
        <v>45</v>
      </c>
      <c r="Q105" s="1" t="s">
        <v>169</v>
      </c>
      <c r="R105" s="9" t="str">
        <f>IFNA(VLOOKUP(G105,'Points and Classes'!D:E,2,FALSE),"")</f>
        <v>Junior Expert SuperMoto</v>
      </c>
      <c r="S105" s="9">
        <f>IF(R105="Sportsman",0,IFNA(VLOOKUP(D105,'Points and Classes'!A:B,2,FALSE),0))</f>
        <v>40</v>
      </c>
      <c r="T105" s="9">
        <f>IFNA(VLOOKUP(R105&amp;F105,'By Class Overall'!A:D,4,FALSE),0)</f>
        <v>232</v>
      </c>
      <c r="U105" s="9">
        <f>IFNA(VLOOKUP(R105&amp;F105,'By Class Overall'!A:E,5,FALSE),0)</f>
        <v>5</v>
      </c>
      <c r="V105" s="2"/>
      <c r="W105" s="2"/>
      <c r="X105" s="2"/>
      <c r="Y105" s="2"/>
      <c r="Z105" s="2"/>
    </row>
    <row r="106" ht="15.75" customHeight="1">
      <c r="A106" s="10">
        <v>1.0</v>
      </c>
      <c r="B106" s="10">
        <v>2.0</v>
      </c>
      <c r="C106" s="1">
        <v>3.0</v>
      </c>
      <c r="D106" s="1">
        <v>3.0</v>
      </c>
      <c r="E106" s="1">
        <v>5.0</v>
      </c>
      <c r="F106" s="1" t="s">
        <v>48</v>
      </c>
      <c r="G106" s="1" t="s">
        <v>52</v>
      </c>
      <c r="H106" s="1">
        <v>5.0</v>
      </c>
      <c r="I106" s="11">
        <v>0.0052515162037037036</v>
      </c>
      <c r="J106" s="1">
        <v>4.085</v>
      </c>
      <c r="K106" s="1">
        <v>0.244</v>
      </c>
      <c r="L106" s="1">
        <v>39.671</v>
      </c>
      <c r="M106" s="11">
        <v>0.001032476851851852</v>
      </c>
      <c r="N106" s="1">
        <v>40.356</v>
      </c>
      <c r="O106" s="1">
        <v>5.0</v>
      </c>
      <c r="P106" s="1" t="s">
        <v>49</v>
      </c>
      <c r="Q106" s="1" t="s">
        <v>164</v>
      </c>
      <c r="R106" s="9" t="str">
        <f>IFNA(VLOOKUP(G106,'Points and Classes'!D:E,2,FALSE),"")</f>
        <v>Junior Expert SuperMoto</v>
      </c>
      <c r="S106" s="9">
        <f>IF(R106="Sportsman",0,IFNA(VLOOKUP(D106,'Points and Classes'!A:B,2,FALSE),0))</f>
        <v>32</v>
      </c>
      <c r="T106" s="9">
        <f>IFNA(VLOOKUP(R106&amp;F106,'By Class Overall'!A:D,4,FALSE),0)</f>
        <v>338</v>
      </c>
      <c r="U106" s="9">
        <f>IFNA(VLOOKUP(R106&amp;F106,'By Class Overall'!A:E,5,FALSE),0)</f>
        <v>3</v>
      </c>
      <c r="V106" s="2"/>
      <c r="W106" s="2"/>
      <c r="X106" s="2"/>
      <c r="Y106" s="2"/>
      <c r="Z106" s="2"/>
    </row>
    <row r="107" ht="15.75" customHeight="1">
      <c r="A107" s="10">
        <v>1.0</v>
      </c>
      <c r="B107" s="10">
        <v>2.0</v>
      </c>
      <c r="C107" s="1">
        <v>4.0</v>
      </c>
      <c r="D107" s="1">
        <v>1.0</v>
      </c>
      <c r="E107" s="1">
        <v>997.0</v>
      </c>
      <c r="F107" s="1" t="s">
        <v>64</v>
      </c>
      <c r="G107" s="1" t="s">
        <v>68</v>
      </c>
      <c r="H107" s="1">
        <v>4.0</v>
      </c>
      <c r="I107" s="11">
        <v>0.004897951388888888</v>
      </c>
      <c r="J107" s="1" t="s">
        <v>170</v>
      </c>
      <c r="K107" s="1" t="s">
        <v>170</v>
      </c>
      <c r="L107" s="1">
        <v>34.028</v>
      </c>
      <c r="M107" s="11">
        <v>0.0011982754629629628</v>
      </c>
      <c r="N107" s="1">
        <v>34.772</v>
      </c>
      <c r="O107" s="1">
        <v>2.0</v>
      </c>
      <c r="P107" s="1" t="s">
        <v>65</v>
      </c>
      <c r="Q107" s="1" t="s">
        <v>163</v>
      </c>
      <c r="R107" s="9" t="str">
        <f>IFNA(VLOOKUP(G107,'Points and Classes'!D:E,2,FALSE),"")</f>
        <v>Junior Novice SuperMoto</v>
      </c>
      <c r="S107" s="9">
        <f>IF(R107="Sportsman",0,IFNA(VLOOKUP(D107,'Points and Classes'!A:B,2,FALSE),0))</f>
        <v>50</v>
      </c>
      <c r="T107" s="9">
        <f>IFNA(VLOOKUP(R107&amp;F107,'By Class Overall'!A:D,4,FALSE),0)</f>
        <v>100</v>
      </c>
      <c r="U107" s="9">
        <f>IFNA(VLOOKUP(R107&amp;F107,'By Class Overall'!A:E,5,FALSE),0)</f>
        <v>6</v>
      </c>
      <c r="V107" s="2"/>
      <c r="W107" s="2"/>
      <c r="X107" s="2"/>
      <c r="Y107" s="2"/>
      <c r="Z107" s="2"/>
    </row>
    <row r="108" ht="15.75" customHeight="1">
      <c r="A108" s="10">
        <v>1.0</v>
      </c>
      <c r="B108" s="10">
        <v>2.0</v>
      </c>
      <c r="C108" s="1">
        <v>5.0</v>
      </c>
      <c r="D108" s="1">
        <v>4.0</v>
      </c>
      <c r="E108" s="1">
        <v>56.0</v>
      </c>
      <c r="F108" s="1" t="s">
        <v>50</v>
      </c>
      <c r="G108" s="1" t="s">
        <v>52</v>
      </c>
      <c r="H108" s="1">
        <v>4.0</v>
      </c>
      <c r="I108" s="11">
        <v>0.005246724537037038</v>
      </c>
      <c r="J108" s="1" t="s">
        <v>170</v>
      </c>
      <c r="K108" s="1">
        <v>30.134</v>
      </c>
      <c r="L108" s="1">
        <v>31.766</v>
      </c>
      <c r="M108" s="11">
        <v>0.0012604050925925927</v>
      </c>
      <c r="N108" s="1">
        <v>33.058</v>
      </c>
      <c r="O108" s="1">
        <v>4.0</v>
      </c>
      <c r="P108" s="1" t="s">
        <v>51</v>
      </c>
      <c r="Q108" s="1" t="s">
        <v>158</v>
      </c>
      <c r="R108" s="9" t="str">
        <f>IFNA(VLOOKUP(G108,'Points and Classes'!D:E,2,FALSE),"")</f>
        <v>Junior Expert SuperMoto</v>
      </c>
      <c r="S108" s="9">
        <f>IF(R108="Sportsman",0,IFNA(VLOOKUP(D108,'Points and Classes'!A:B,2,FALSE),0))</f>
        <v>26</v>
      </c>
      <c r="T108" s="9">
        <f>IFNA(VLOOKUP(R108&amp;F108,'By Class Overall'!A:D,4,FALSE),0)</f>
        <v>342</v>
      </c>
      <c r="U108" s="9">
        <f>IFNA(VLOOKUP(R108&amp;F108,'By Class Overall'!A:E,5,FALSE),0)</f>
        <v>2</v>
      </c>
      <c r="V108" s="2"/>
      <c r="W108" s="2"/>
      <c r="X108" s="2"/>
      <c r="Y108" s="2"/>
      <c r="Z108" s="2"/>
    </row>
    <row r="109" ht="15.75" customHeight="1">
      <c r="A109" s="10">
        <v>1.0</v>
      </c>
      <c r="B109" s="10">
        <v>2.0</v>
      </c>
      <c r="C109" s="1">
        <v>6.0</v>
      </c>
      <c r="D109" s="1">
        <v>2.0</v>
      </c>
      <c r="E109" s="1">
        <v>333.0</v>
      </c>
      <c r="F109" s="1" t="s">
        <v>54</v>
      </c>
      <c r="G109" s="1" t="s">
        <v>68</v>
      </c>
      <c r="H109" s="1">
        <v>4.0</v>
      </c>
      <c r="I109" s="11">
        <v>0.00569704861111111</v>
      </c>
      <c r="J109" s="1" t="s">
        <v>170</v>
      </c>
      <c r="K109" s="1">
        <v>38.908</v>
      </c>
      <c r="L109" s="1">
        <v>29.255</v>
      </c>
      <c r="M109" s="11">
        <v>0.0013614814814814815</v>
      </c>
      <c r="N109" s="1">
        <v>30.604</v>
      </c>
      <c r="O109" s="1">
        <v>4.0</v>
      </c>
      <c r="P109" s="1" t="s">
        <v>55</v>
      </c>
      <c r="Q109" s="1" t="s">
        <v>171</v>
      </c>
      <c r="R109" s="9" t="str">
        <f>IFNA(VLOOKUP(G109,'Points and Classes'!D:E,2,FALSE),"")</f>
        <v>Junior Novice SuperMoto</v>
      </c>
      <c r="S109" s="9">
        <f>IF(R109="Sportsman",0,IFNA(VLOOKUP(D109,'Points and Classes'!A:B,2,FALSE),0))</f>
        <v>40</v>
      </c>
      <c r="T109" s="9">
        <f>IFNA(VLOOKUP(R109&amp;F109,'By Class Overall'!A:D,4,FALSE),0)</f>
        <v>516</v>
      </c>
      <c r="U109" s="9">
        <f>IFNA(VLOOKUP(R109&amp;F109,'By Class Overall'!A:E,5,FALSE),0)</f>
        <v>1</v>
      </c>
      <c r="V109" s="2"/>
      <c r="W109" s="2"/>
      <c r="X109" s="2"/>
      <c r="Y109" s="2"/>
      <c r="Z109" s="2"/>
    </row>
    <row r="110" ht="15.75" customHeight="1">
      <c r="A110" s="10">
        <v>1.0</v>
      </c>
      <c r="B110" s="10">
        <v>2.0</v>
      </c>
      <c r="C110" s="1">
        <v>7.0</v>
      </c>
      <c r="D110" s="1">
        <v>3.0</v>
      </c>
      <c r="E110" s="1">
        <v>46.0</v>
      </c>
      <c r="F110" s="1" t="s">
        <v>66</v>
      </c>
      <c r="G110" s="1" t="s">
        <v>68</v>
      </c>
      <c r="H110" s="1">
        <v>3.0</v>
      </c>
      <c r="I110" s="11">
        <v>0.005920416666666667</v>
      </c>
      <c r="J110" s="1" t="s">
        <v>151</v>
      </c>
      <c r="K110" s="1" t="s">
        <v>170</v>
      </c>
      <c r="L110" s="1">
        <v>21.113</v>
      </c>
      <c r="M110" s="11">
        <v>0.0019302546296296296</v>
      </c>
      <c r="N110" s="1">
        <v>21.586</v>
      </c>
      <c r="O110" s="1">
        <v>2.0</v>
      </c>
      <c r="P110" s="1" t="s">
        <v>67</v>
      </c>
      <c r="Q110" s="1" t="s">
        <v>168</v>
      </c>
      <c r="R110" s="9" t="str">
        <f>IFNA(VLOOKUP(G110,'Points and Classes'!D:E,2,FALSE),"")</f>
        <v>Junior Novice SuperMoto</v>
      </c>
      <c r="S110" s="9">
        <f>IF(R110="Sportsman",0,IFNA(VLOOKUP(D110,'Points and Classes'!A:B,2,FALSE),0))</f>
        <v>32</v>
      </c>
      <c r="T110" s="9">
        <f>IFNA(VLOOKUP(R110&amp;F110,'By Class Overall'!A:D,4,FALSE),0)</f>
        <v>242</v>
      </c>
      <c r="U110" s="9">
        <f>IFNA(VLOOKUP(R110&amp;F110,'By Class Overall'!A:E,5,FALSE),0)</f>
        <v>3</v>
      </c>
      <c r="V110" s="2"/>
      <c r="W110" s="2"/>
      <c r="X110" s="2"/>
      <c r="Y110" s="2"/>
      <c r="Z110" s="2"/>
    </row>
    <row r="111" ht="15.75" customHeight="1">
      <c r="A111" s="10">
        <v>1.0</v>
      </c>
      <c r="B111" s="10">
        <v>2.0</v>
      </c>
      <c r="C111" s="1">
        <v>8.0</v>
      </c>
      <c r="D111" s="1">
        <v>5.0</v>
      </c>
      <c r="E111" s="1">
        <v>24.0</v>
      </c>
      <c r="F111" s="1" t="s">
        <v>46</v>
      </c>
      <c r="G111" s="1" t="s">
        <v>52</v>
      </c>
      <c r="L111" s="1" t="s">
        <v>153</v>
      </c>
      <c r="N111" s="1" t="s">
        <v>153</v>
      </c>
      <c r="O111" s="1">
        <v>0.0</v>
      </c>
      <c r="P111" s="1" t="s">
        <v>47</v>
      </c>
      <c r="Q111" s="1" t="s">
        <v>164</v>
      </c>
      <c r="R111" s="9" t="str">
        <f>IFNA(VLOOKUP(G111,'Points and Classes'!D:E,2,FALSE),"")</f>
        <v>Junior Expert SuperMoto</v>
      </c>
      <c r="S111" s="9">
        <f>IF(R111="Sportsman",0,IFNA(VLOOKUP(D111,'Points and Classes'!A:B,2,FALSE),0))</f>
        <v>22</v>
      </c>
      <c r="T111" s="9">
        <f>IFNA(VLOOKUP(R111&amp;F111,'By Class Overall'!A:D,4,FALSE),0)</f>
        <v>270</v>
      </c>
      <c r="U111" s="9">
        <f>IFNA(VLOOKUP(R111&amp;F111,'By Class Overall'!A:E,5,FALSE),0)</f>
        <v>4</v>
      </c>
      <c r="V111" s="2"/>
      <c r="W111" s="2"/>
      <c r="X111" s="2"/>
      <c r="Y111" s="2"/>
      <c r="Z111" s="2"/>
    </row>
    <row r="112" ht="15.75" customHeight="1">
      <c r="A112" s="10">
        <v>1.0</v>
      </c>
      <c r="B112" s="10">
        <v>2.0</v>
      </c>
      <c r="C112" s="1">
        <v>9.0</v>
      </c>
      <c r="D112" s="1">
        <v>4.0</v>
      </c>
      <c r="E112" s="1">
        <v>36.0</v>
      </c>
      <c r="F112" s="1" t="s">
        <v>61</v>
      </c>
      <c r="G112" s="1" t="s">
        <v>68</v>
      </c>
      <c r="L112" s="1" t="s">
        <v>153</v>
      </c>
      <c r="N112" s="1" t="s">
        <v>153</v>
      </c>
      <c r="O112" s="1">
        <v>0.0</v>
      </c>
      <c r="P112" s="1" t="s">
        <v>62</v>
      </c>
      <c r="Q112" s="1" t="s">
        <v>164</v>
      </c>
      <c r="R112" s="9" t="str">
        <f>IFNA(VLOOKUP(G112,'Points and Classes'!D:E,2,FALSE),"")</f>
        <v>Junior Novice SuperMoto</v>
      </c>
      <c r="S112" s="9">
        <f>IF(R112="Sportsman",0,IFNA(VLOOKUP(D112,'Points and Classes'!A:B,2,FALSE),0))</f>
        <v>26</v>
      </c>
      <c r="T112" s="9">
        <f>IFNA(VLOOKUP(R112&amp;F112,'By Class Overall'!A:D,4,FALSE),0)</f>
        <v>166</v>
      </c>
      <c r="U112" s="9">
        <f>IFNA(VLOOKUP(R112&amp;F112,'By Class Overall'!A:E,5,FALSE),0)</f>
        <v>4</v>
      </c>
      <c r="V112" s="2"/>
      <c r="W112" s="2"/>
      <c r="X112" s="2"/>
      <c r="Y112" s="2"/>
      <c r="Z112" s="2"/>
    </row>
    <row r="113" ht="15.75" customHeight="1">
      <c r="A113" s="10">
        <v>1.0</v>
      </c>
      <c r="B113" s="10">
        <v>2.0</v>
      </c>
      <c r="C113" s="1">
        <v>10.0</v>
      </c>
      <c r="D113" s="1">
        <v>5.0</v>
      </c>
      <c r="E113" s="1">
        <v>36.0</v>
      </c>
      <c r="F113" s="1" t="s">
        <v>63</v>
      </c>
      <c r="G113" s="1" t="s">
        <v>68</v>
      </c>
      <c r="L113" s="1" t="s">
        <v>153</v>
      </c>
      <c r="N113" s="1" t="s">
        <v>153</v>
      </c>
      <c r="O113" s="1">
        <v>0.0</v>
      </c>
      <c r="P113" s="1" t="s">
        <v>62</v>
      </c>
      <c r="Q113" s="1" t="s">
        <v>164</v>
      </c>
      <c r="R113" s="9" t="str">
        <f>IFNA(VLOOKUP(G113,'Points and Classes'!D:E,2,FALSE),"")</f>
        <v>Junior Novice SuperMoto</v>
      </c>
      <c r="S113" s="9">
        <f>IF(R113="Sportsman",0,IFNA(VLOOKUP(D113,'Points and Classes'!A:B,2,FALSE),0))</f>
        <v>22</v>
      </c>
      <c r="T113" s="9">
        <f>IFNA(VLOOKUP(R113&amp;F113,'By Class Overall'!A:D,4,FALSE),0)</f>
        <v>70</v>
      </c>
      <c r="U113" s="9">
        <f>IFNA(VLOOKUP(R113&amp;F113,'By Class Overall'!A:E,5,FALSE),0)</f>
        <v>10</v>
      </c>
      <c r="V113" s="2"/>
      <c r="W113" s="2"/>
      <c r="X113" s="2"/>
      <c r="Y113" s="2"/>
      <c r="Z113" s="2"/>
    </row>
    <row r="114" ht="15.75" customHeight="1">
      <c r="A114" s="10">
        <v>1.0</v>
      </c>
      <c r="B114" s="10">
        <v>2.0</v>
      </c>
      <c r="C114" s="1">
        <v>11.0</v>
      </c>
      <c r="D114" s="1">
        <v>6.0</v>
      </c>
      <c r="E114" s="1">
        <v>333.0</v>
      </c>
      <c r="F114" s="1" t="s">
        <v>56</v>
      </c>
      <c r="G114" s="1" t="s">
        <v>68</v>
      </c>
      <c r="L114" s="1" t="s">
        <v>153</v>
      </c>
      <c r="N114" s="1" t="s">
        <v>153</v>
      </c>
      <c r="O114" s="1">
        <v>0.0</v>
      </c>
      <c r="P114" s="1" t="s">
        <v>55</v>
      </c>
      <c r="Q114" s="1" t="s">
        <v>171</v>
      </c>
      <c r="R114" s="9" t="str">
        <f>IFNA(VLOOKUP(G114,'Points and Classes'!D:E,2,FALSE),"")</f>
        <v>Junior Novice SuperMoto</v>
      </c>
      <c r="S114" s="9">
        <f>IF(R114="Sportsman",0,IFNA(VLOOKUP(D114,'Points and Classes'!A:B,2,FALSE),0))</f>
        <v>20</v>
      </c>
      <c r="T114" s="9">
        <f>IFNA(VLOOKUP(R114&amp;F114,'By Class Overall'!A:D,4,FALSE),0)</f>
        <v>92</v>
      </c>
      <c r="U114" s="9">
        <f>IFNA(VLOOKUP(R114&amp;F114,'By Class Overall'!A:E,5,FALSE),0)</f>
        <v>8</v>
      </c>
      <c r="V114" s="2"/>
      <c r="W114" s="2"/>
      <c r="X114" s="2"/>
      <c r="Y114" s="2"/>
      <c r="Z114" s="2"/>
    </row>
    <row r="115" ht="15.75" customHeight="1">
      <c r="A115" s="10">
        <v>1.0</v>
      </c>
      <c r="B115" s="10">
        <v>2.0</v>
      </c>
      <c r="C115" s="1">
        <v>1.0</v>
      </c>
      <c r="D115" s="1">
        <v>1.0</v>
      </c>
      <c r="E115" s="1">
        <v>100.0</v>
      </c>
      <c r="F115" s="1" t="s">
        <v>44</v>
      </c>
      <c r="G115" s="1" t="s">
        <v>42</v>
      </c>
      <c r="H115" s="1">
        <v>5.0</v>
      </c>
      <c r="I115" s="11">
        <v>0.003339178240740741</v>
      </c>
      <c r="L115" s="1">
        <v>62.391</v>
      </c>
      <c r="M115" s="1">
        <v>56.132</v>
      </c>
      <c r="N115" s="1">
        <v>64.135</v>
      </c>
      <c r="O115" s="1">
        <v>2.0</v>
      </c>
      <c r="P115" s="1" t="s">
        <v>45</v>
      </c>
      <c r="Q115" s="1" t="s">
        <v>169</v>
      </c>
      <c r="R115" s="9" t="str">
        <f>IFNA(VLOOKUP(G115,'Points and Classes'!D:E,2,FALSE),"")</f>
        <v>Junior Expert Asphalt</v>
      </c>
      <c r="S115" s="9">
        <f>IF(R115="Sportsman",0,IFNA(VLOOKUP(D115,'Points and Classes'!A:B,2,FALSE),0))</f>
        <v>50</v>
      </c>
      <c r="T115" s="9">
        <f>IFNA(VLOOKUP(R115&amp;F115,'By Class Overall'!A:D,4,FALSE),0)</f>
        <v>260</v>
      </c>
      <c r="U115" s="9">
        <f>IFNA(VLOOKUP(R115&amp;F115,'By Class Overall'!A:E,5,FALSE),0)</f>
        <v>4</v>
      </c>
      <c r="V115" s="2"/>
      <c r="W115" s="2"/>
      <c r="X115" s="2"/>
      <c r="Y115" s="2"/>
      <c r="Z115" s="2"/>
    </row>
    <row r="116" ht="15.75" customHeight="1">
      <c r="A116" s="10">
        <v>1.0</v>
      </c>
      <c r="B116" s="10">
        <v>2.0</v>
      </c>
      <c r="C116" s="1">
        <v>2.0</v>
      </c>
      <c r="D116" s="1">
        <v>2.0</v>
      </c>
      <c r="E116" s="1">
        <v>102.0</v>
      </c>
      <c r="F116" s="1" t="s">
        <v>112</v>
      </c>
      <c r="G116" s="1" t="s">
        <v>42</v>
      </c>
      <c r="H116" s="1">
        <v>5.0</v>
      </c>
      <c r="I116" s="11">
        <v>0.003446666666666667</v>
      </c>
      <c r="J116" s="1">
        <v>9.287</v>
      </c>
      <c r="K116" s="1">
        <v>9.287</v>
      </c>
      <c r="L116" s="1">
        <v>60.445</v>
      </c>
      <c r="M116" s="1">
        <v>57.074</v>
      </c>
      <c r="N116" s="1">
        <v>63.076</v>
      </c>
      <c r="O116" s="1">
        <v>2.0</v>
      </c>
      <c r="P116" s="1" t="s">
        <v>35</v>
      </c>
      <c r="Q116" s="1" t="s">
        <v>168</v>
      </c>
      <c r="R116" s="9" t="str">
        <f>IFNA(VLOOKUP(G116,'Points and Classes'!D:E,2,FALSE),"")</f>
        <v>Junior Expert Asphalt</v>
      </c>
      <c r="S116" s="9">
        <f>IF(R116="Sportsman",0,IFNA(VLOOKUP(D116,'Points and Classes'!A:B,2,FALSE),0))</f>
        <v>40</v>
      </c>
      <c r="T116" s="9">
        <f>IFNA(VLOOKUP(R116&amp;F116,'By Class Overall'!A:D,4,FALSE),0)</f>
        <v>570</v>
      </c>
      <c r="U116" s="9">
        <f>IFNA(VLOOKUP(R116&amp;F116,'By Class Overall'!A:E,5,FALSE),0)</f>
        <v>1</v>
      </c>
      <c r="V116" s="2"/>
      <c r="W116" s="2"/>
      <c r="X116" s="2"/>
      <c r="Y116" s="2"/>
      <c r="Z116" s="2"/>
    </row>
    <row r="117" ht="15.75" customHeight="1">
      <c r="A117" s="10">
        <v>1.0</v>
      </c>
      <c r="B117" s="10">
        <v>2.0</v>
      </c>
      <c r="C117" s="1">
        <v>3.0</v>
      </c>
      <c r="D117" s="1">
        <v>3.0</v>
      </c>
      <c r="E117" s="1">
        <v>5.0</v>
      </c>
      <c r="F117" s="1" t="s">
        <v>48</v>
      </c>
      <c r="G117" s="1" t="s">
        <v>42</v>
      </c>
      <c r="H117" s="1">
        <v>5.0</v>
      </c>
      <c r="I117" s="11">
        <v>0.0034721643518518517</v>
      </c>
      <c r="J117" s="1">
        <v>11.49</v>
      </c>
      <c r="K117" s="1">
        <v>2.203</v>
      </c>
      <c r="L117" s="1">
        <v>60.001</v>
      </c>
      <c r="M117" s="1">
        <v>58.692</v>
      </c>
      <c r="N117" s="1">
        <v>61.337</v>
      </c>
      <c r="O117" s="1">
        <v>2.0</v>
      </c>
      <c r="P117" s="1" t="s">
        <v>49</v>
      </c>
      <c r="Q117" s="1" t="s">
        <v>164</v>
      </c>
      <c r="R117" s="9" t="str">
        <f>IFNA(VLOOKUP(G117,'Points and Classes'!D:E,2,FALSE),"")</f>
        <v>Junior Expert Asphalt</v>
      </c>
      <c r="S117" s="9">
        <f>IF(R117="Sportsman",0,IFNA(VLOOKUP(D117,'Points and Classes'!A:B,2,FALSE),0))</f>
        <v>32</v>
      </c>
      <c r="T117" s="9">
        <f>IFNA(VLOOKUP(R117&amp;F117,'By Class Overall'!A:D,4,FALSE),0)</f>
        <v>292</v>
      </c>
      <c r="U117" s="9">
        <f>IFNA(VLOOKUP(R117&amp;F117,'By Class Overall'!A:E,5,FALSE),0)</f>
        <v>3</v>
      </c>
      <c r="V117" s="2"/>
      <c r="W117" s="2"/>
      <c r="X117" s="2"/>
      <c r="Y117" s="2"/>
      <c r="Z117" s="2"/>
    </row>
    <row r="118" ht="15.75" customHeight="1">
      <c r="A118" s="10">
        <v>1.0</v>
      </c>
      <c r="B118" s="10">
        <v>2.0</v>
      </c>
      <c r="C118" s="1">
        <v>4.0</v>
      </c>
      <c r="D118" s="1">
        <v>1.0</v>
      </c>
      <c r="E118" s="1">
        <v>997.0</v>
      </c>
      <c r="F118" s="1" t="s">
        <v>64</v>
      </c>
      <c r="G118" s="1" t="s">
        <v>53</v>
      </c>
      <c r="H118" s="1">
        <v>5.0</v>
      </c>
      <c r="I118" s="11">
        <v>0.0037456365740740735</v>
      </c>
      <c r="J118" s="1">
        <v>35.118</v>
      </c>
      <c r="K118" s="1">
        <v>23.628</v>
      </c>
      <c r="L118" s="1">
        <v>55.62</v>
      </c>
      <c r="M118" s="11">
        <v>7.292013888888889E-4</v>
      </c>
      <c r="N118" s="1">
        <v>57.14</v>
      </c>
      <c r="O118" s="1">
        <v>2.0</v>
      </c>
      <c r="P118" s="1" t="s">
        <v>65</v>
      </c>
      <c r="Q118" s="1" t="s">
        <v>163</v>
      </c>
      <c r="R118" s="9" t="str">
        <f>IFNA(VLOOKUP(G118,'Points and Classes'!D:E,2,FALSE),"")</f>
        <v>Junior Novice Asphalt</v>
      </c>
      <c r="S118" s="9">
        <f>IF(R118="Sportsman",0,IFNA(VLOOKUP(D118,'Points and Classes'!A:B,2,FALSE),0))</f>
        <v>50</v>
      </c>
      <c r="T118" s="9">
        <f>IFNA(VLOOKUP(R118&amp;F118,'By Class Overall'!A:D,4,FALSE),0)</f>
        <v>100</v>
      </c>
      <c r="U118" s="9">
        <f>IFNA(VLOOKUP(R118&amp;F118,'By Class Overall'!A:E,5,FALSE),0)</f>
        <v>8</v>
      </c>
      <c r="V118" s="2"/>
      <c r="W118" s="2"/>
      <c r="X118" s="2"/>
      <c r="Y118" s="2"/>
      <c r="Z118" s="2"/>
    </row>
    <row r="119" ht="15.75" customHeight="1">
      <c r="A119" s="10">
        <v>1.0</v>
      </c>
      <c r="B119" s="10">
        <v>2.0</v>
      </c>
      <c r="C119" s="1">
        <v>5.0</v>
      </c>
      <c r="D119" s="1">
        <v>4.0</v>
      </c>
      <c r="E119" s="1">
        <v>56.0</v>
      </c>
      <c r="F119" s="1" t="s">
        <v>50</v>
      </c>
      <c r="G119" s="1" t="s">
        <v>42</v>
      </c>
      <c r="H119" s="1">
        <v>4.0</v>
      </c>
      <c r="I119" s="11">
        <v>0.003341134259259259</v>
      </c>
      <c r="J119" s="1" t="s">
        <v>170</v>
      </c>
      <c r="K119" s="1" t="s">
        <v>170</v>
      </c>
      <c r="L119" s="1">
        <v>49.883</v>
      </c>
      <c r="M119" s="11">
        <v>7.801273148148148E-4</v>
      </c>
      <c r="N119" s="1">
        <v>53.41</v>
      </c>
      <c r="O119" s="1">
        <v>3.0</v>
      </c>
      <c r="P119" s="1" t="s">
        <v>51</v>
      </c>
      <c r="Q119" s="1" t="s">
        <v>158</v>
      </c>
      <c r="R119" s="9" t="str">
        <f>IFNA(VLOOKUP(G119,'Points and Classes'!D:E,2,FALSE),"")</f>
        <v>Junior Expert Asphalt</v>
      </c>
      <c r="S119" s="9">
        <f>IF(R119="Sportsman",0,IFNA(VLOOKUP(D119,'Points and Classes'!A:B,2,FALSE),0))</f>
        <v>26</v>
      </c>
      <c r="T119" s="9">
        <f>IFNA(VLOOKUP(R119&amp;F119,'By Class Overall'!A:D,4,FALSE),0)</f>
        <v>338</v>
      </c>
      <c r="U119" s="9">
        <f>IFNA(VLOOKUP(R119&amp;F119,'By Class Overall'!A:E,5,FALSE),0)</f>
        <v>2</v>
      </c>
      <c r="V119" s="2"/>
      <c r="W119" s="2"/>
      <c r="X119" s="2"/>
      <c r="Y119" s="2"/>
      <c r="Z119" s="2"/>
    </row>
    <row r="120" ht="15.75" customHeight="1">
      <c r="A120" s="10">
        <v>1.0</v>
      </c>
      <c r="B120" s="10">
        <v>2.0</v>
      </c>
      <c r="C120" s="1">
        <v>6.0</v>
      </c>
      <c r="D120" s="1">
        <v>2.0</v>
      </c>
      <c r="E120" s="1">
        <v>52.0</v>
      </c>
      <c r="F120" s="1" t="s">
        <v>57</v>
      </c>
      <c r="G120" s="1" t="s">
        <v>53</v>
      </c>
      <c r="H120" s="1">
        <v>4.0</v>
      </c>
      <c r="I120" s="11">
        <v>0.0035195833333333333</v>
      </c>
      <c r="J120" s="1" t="s">
        <v>170</v>
      </c>
      <c r="K120" s="1">
        <v>15.418</v>
      </c>
      <c r="L120" s="1">
        <v>47.354</v>
      </c>
      <c r="M120" s="11">
        <v>8.696643518518519E-4</v>
      </c>
      <c r="N120" s="1">
        <v>47.911</v>
      </c>
      <c r="O120" s="1">
        <v>3.0</v>
      </c>
      <c r="P120" s="1" t="s">
        <v>58</v>
      </c>
      <c r="Q120" s="1" t="s">
        <v>158</v>
      </c>
      <c r="R120" s="9" t="str">
        <f>IFNA(VLOOKUP(G120,'Points and Classes'!D:E,2,FALSE),"")</f>
        <v>Junior Novice Asphalt</v>
      </c>
      <c r="S120" s="9">
        <f>IF(R120="Sportsman",0,IFNA(VLOOKUP(D120,'Points and Classes'!A:B,2,FALSE),0))</f>
        <v>40</v>
      </c>
      <c r="T120" s="9">
        <f>IFNA(VLOOKUP(R120&amp;F120,'By Class Overall'!A:D,4,FALSE),0)</f>
        <v>496</v>
      </c>
      <c r="U120" s="9">
        <f>IFNA(VLOOKUP(R120&amp;F120,'By Class Overall'!A:E,5,FALSE),0)</f>
        <v>2</v>
      </c>
      <c r="V120" s="2"/>
      <c r="W120" s="2"/>
      <c r="X120" s="2"/>
      <c r="Y120" s="2"/>
      <c r="Z120" s="2"/>
    </row>
    <row r="121" ht="15.75" customHeight="1">
      <c r="A121" s="10">
        <v>1.0</v>
      </c>
      <c r="B121" s="10">
        <v>2.0</v>
      </c>
      <c r="C121" s="1">
        <v>7.0</v>
      </c>
      <c r="D121" s="1">
        <v>3.0</v>
      </c>
      <c r="E121" s="1">
        <v>333.0</v>
      </c>
      <c r="F121" s="1" t="s">
        <v>54</v>
      </c>
      <c r="G121" s="1" t="s">
        <v>53</v>
      </c>
      <c r="H121" s="1">
        <v>4.0</v>
      </c>
      <c r="I121" s="11">
        <v>0.0036494444444444447</v>
      </c>
      <c r="J121" s="1" t="s">
        <v>170</v>
      </c>
      <c r="K121" s="1">
        <v>11.22</v>
      </c>
      <c r="L121" s="1">
        <v>45.669</v>
      </c>
      <c r="M121" s="11">
        <v>8.865162037037037E-4</v>
      </c>
      <c r="N121" s="1">
        <v>47.0</v>
      </c>
      <c r="O121" s="1">
        <v>3.0</v>
      </c>
      <c r="P121" s="1" t="s">
        <v>55</v>
      </c>
      <c r="Q121" s="1" t="s">
        <v>171</v>
      </c>
      <c r="R121" s="9" t="str">
        <f>IFNA(VLOOKUP(G121,'Points and Classes'!D:E,2,FALSE),"")</f>
        <v>Junior Novice Asphalt</v>
      </c>
      <c r="S121" s="9">
        <f>IF(R121="Sportsman",0,IFNA(VLOOKUP(D121,'Points and Classes'!A:B,2,FALSE),0))</f>
        <v>32</v>
      </c>
      <c r="T121" s="9">
        <f>IFNA(VLOOKUP(R121&amp;F121,'By Class Overall'!A:D,4,FALSE),0)</f>
        <v>502</v>
      </c>
      <c r="U121" s="9">
        <f>IFNA(VLOOKUP(R121&amp;F121,'By Class Overall'!A:E,5,FALSE),0)</f>
        <v>1</v>
      </c>
      <c r="V121" s="2"/>
      <c r="W121" s="2"/>
      <c r="X121" s="2"/>
      <c r="Y121" s="2"/>
      <c r="Z121" s="2"/>
    </row>
    <row r="122" ht="15.75" customHeight="1">
      <c r="A122" s="10">
        <v>1.0</v>
      </c>
      <c r="B122" s="10">
        <v>2.0</v>
      </c>
      <c r="C122" s="1">
        <v>8.0</v>
      </c>
      <c r="D122" s="1">
        <v>4.0</v>
      </c>
      <c r="E122" s="1">
        <v>333.0</v>
      </c>
      <c r="F122" s="1" t="s">
        <v>56</v>
      </c>
      <c r="G122" s="1" t="s">
        <v>53</v>
      </c>
      <c r="H122" s="1">
        <v>4.0</v>
      </c>
      <c r="I122" s="11">
        <v>0.0039510763888888885</v>
      </c>
      <c r="J122" s="1" t="s">
        <v>170</v>
      </c>
      <c r="K122" s="1">
        <v>26.061</v>
      </c>
      <c r="L122" s="1">
        <v>42.183</v>
      </c>
      <c r="M122" s="11">
        <v>9.150694444444445E-4</v>
      </c>
      <c r="N122" s="1">
        <v>45.534</v>
      </c>
      <c r="O122" s="1">
        <v>3.0</v>
      </c>
      <c r="P122" s="1" t="s">
        <v>55</v>
      </c>
      <c r="Q122" s="1" t="s">
        <v>171</v>
      </c>
      <c r="R122" s="9" t="str">
        <f>IFNA(VLOOKUP(G122,'Points and Classes'!D:E,2,FALSE),"")</f>
        <v>Junior Novice Asphalt</v>
      </c>
      <c r="S122" s="9">
        <f>IF(R122="Sportsman",0,IFNA(VLOOKUP(D122,'Points and Classes'!A:B,2,FALSE),0))</f>
        <v>26</v>
      </c>
      <c r="T122" s="9">
        <f>IFNA(VLOOKUP(R122&amp;F122,'By Class Overall'!A:D,4,FALSE),0)</f>
        <v>392</v>
      </c>
      <c r="U122" s="9">
        <f>IFNA(VLOOKUP(R122&amp;F122,'By Class Overall'!A:E,5,FALSE),0)</f>
        <v>3</v>
      </c>
      <c r="V122" s="2"/>
      <c r="W122" s="2"/>
      <c r="X122" s="2"/>
      <c r="Y122" s="2"/>
      <c r="Z122" s="2"/>
    </row>
    <row r="123" ht="15.75" customHeight="1">
      <c r="A123" s="10">
        <v>1.0</v>
      </c>
      <c r="B123" s="10">
        <v>2.0</v>
      </c>
      <c r="C123" s="1">
        <v>9.0</v>
      </c>
      <c r="D123" s="1">
        <v>5.0</v>
      </c>
      <c r="E123" s="1">
        <v>46.0</v>
      </c>
      <c r="F123" s="1" t="s">
        <v>66</v>
      </c>
      <c r="G123" s="1" t="s">
        <v>53</v>
      </c>
      <c r="H123" s="1">
        <v>4.0</v>
      </c>
      <c r="I123" s="11">
        <v>0.0042510763888888884</v>
      </c>
      <c r="J123" s="1" t="s">
        <v>170</v>
      </c>
      <c r="K123" s="1">
        <v>25.92</v>
      </c>
      <c r="L123" s="1">
        <v>39.206</v>
      </c>
      <c r="M123" s="11">
        <v>0.001019861111111111</v>
      </c>
      <c r="N123" s="1">
        <v>40.855</v>
      </c>
      <c r="O123" s="1">
        <v>4.0</v>
      </c>
      <c r="P123" s="1" t="s">
        <v>67</v>
      </c>
      <c r="Q123" s="1" t="s">
        <v>168</v>
      </c>
      <c r="R123" s="9" t="str">
        <f>IFNA(VLOOKUP(G123,'Points and Classes'!D:E,2,FALSE),"")</f>
        <v>Junior Novice Asphalt</v>
      </c>
      <c r="S123" s="9">
        <f>IF(R123="Sportsman",0,IFNA(VLOOKUP(D123,'Points and Classes'!A:B,2,FALSE),0))</f>
        <v>22</v>
      </c>
      <c r="T123" s="9">
        <f>IFNA(VLOOKUP(R123&amp;F123,'By Class Overall'!A:D,4,FALSE),0)</f>
        <v>186</v>
      </c>
      <c r="U123" s="9">
        <f>IFNA(VLOOKUP(R123&amp;F123,'By Class Overall'!A:E,5,FALSE),0)</f>
        <v>5</v>
      </c>
      <c r="V123" s="2"/>
      <c r="W123" s="2"/>
      <c r="X123" s="2"/>
      <c r="Y123" s="2"/>
      <c r="Z123" s="2"/>
    </row>
    <row r="124" ht="15.75" customHeight="1">
      <c r="A124" s="10">
        <v>1.0</v>
      </c>
      <c r="B124" s="10">
        <v>2.0</v>
      </c>
      <c r="C124" s="1">
        <v>10.0</v>
      </c>
      <c r="D124" s="1">
        <v>6.0</v>
      </c>
      <c r="E124" s="1">
        <v>49.0</v>
      </c>
      <c r="F124" s="1" t="s">
        <v>59</v>
      </c>
      <c r="G124" s="1" t="s">
        <v>53</v>
      </c>
      <c r="H124" s="1">
        <v>4.0</v>
      </c>
      <c r="I124" s="11">
        <v>0.004305636574074074</v>
      </c>
      <c r="J124" s="1" t="s">
        <v>170</v>
      </c>
      <c r="K124" s="1">
        <v>4.714</v>
      </c>
      <c r="L124" s="1">
        <v>38.709</v>
      </c>
      <c r="M124" s="11">
        <v>0.0010297337962962962</v>
      </c>
      <c r="N124" s="1">
        <v>40.464</v>
      </c>
      <c r="O124" s="1">
        <v>3.0</v>
      </c>
      <c r="P124" s="1" t="s">
        <v>60</v>
      </c>
      <c r="Q124" s="1" t="s">
        <v>164</v>
      </c>
      <c r="R124" s="9" t="str">
        <f>IFNA(VLOOKUP(G124,'Points and Classes'!D:E,2,FALSE),"")</f>
        <v>Junior Novice Asphalt</v>
      </c>
      <c r="S124" s="9">
        <f>IF(R124="Sportsman",0,IFNA(VLOOKUP(D124,'Points and Classes'!A:B,2,FALSE),0))</f>
        <v>20</v>
      </c>
      <c r="T124" s="9">
        <f>IFNA(VLOOKUP(R124&amp;F124,'By Class Overall'!A:D,4,FALSE),0)</f>
        <v>320</v>
      </c>
      <c r="U124" s="9">
        <f>IFNA(VLOOKUP(R124&amp;F124,'By Class Overall'!A:E,5,FALSE),0)</f>
        <v>4</v>
      </c>
      <c r="V124" s="2"/>
      <c r="W124" s="2"/>
      <c r="X124" s="2"/>
      <c r="Y124" s="2"/>
      <c r="Z124" s="2"/>
    </row>
    <row r="125" ht="15.75" customHeight="1">
      <c r="A125" s="10">
        <v>1.0</v>
      </c>
      <c r="B125" s="10">
        <v>2.0</v>
      </c>
      <c r="C125" s="1">
        <v>11.0</v>
      </c>
      <c r="D125" s="1">
        <v>7.0</v>
      </c>
      <c r="E125" s="1">
        <v>36.0</v>
      </c>
      <c r="F125" s="1" t="s">
        <v>61</v>
      </c>
      <c r="G125" s="1" t="s">
        <v>53</v>
      </c>
      <c r="H125" s="1">
        <v>4.0</v>
      </c>
      <c r="I125" s="11">
        <v>0.004310219907407408</v>
      </c>
      <c r="J125" s="1" t="s">
        <v>170</v>
      </c>
      <c r="K125" s="1">
        <v>0.396</v>
      </c>
      <c r="L125" s="1">
        <v>38.668</v>
      </c>
      <c r="M125" s="11">
        <v>0.0010186111111111112</v>
      </c>
      <c r="N125" s="1">
        <v>40.905</v>
      </c>
      <c r="O125" s="1">
        <v>3.0</v>
      </c>
      <c r="P125" s="1" t="s">
        <v>62</v>
      </c>
      <c r="Q125" s="1" t="s">
        <v>164</v>
      </c>
      <c r="R125" s="9" t="str">
        <f>IFNA(VLOOKUP(G125,'Points and Classes'!D:E,2,FALSE),"")</f>
        <v>Junior Novice Asphalt</v>
      </c>
      <c r="S125" s="9">
        <f>IF(R125="Sportsman",0,IFNA(VLOOKUP(D125,'Points and Classes'!A:B,2,FALSE),0))</f>
        <v>18</v>
      </c>
      <c r="T125" s="9">
        <f>IFNA(VLOOKUP(R125&amp;F125,'By Class Overall'!A:D,4,FALSE),0)</f>
        <v>144</v>
      </c>
      <c r="U125" s="9">
        <f>IFNA(VLOOKUP(R125&amp;F125,'By Class Overall'!A:E,5,FALSE),0)</f>
        <v>6</v>
      </c>
      <c r="V125" s="2"/>
      <c r="W125" s="2"/>
      <c r="X125" s="2"/>
      <c r="Y125" s="2"/>
      <c r="Z125" s="2"/>
    </row>
    <row r="126" ht="15.75" customHeight="1">
      <c r="A126" s="10">
        <v>1.0</v>
      </c>
      <c r="B126" s="10">
        <v>2.0</v>
      </c>
      <c r="C126" s="1">
        <v>12.0</v>
      </c>
      <c r="D126" s="1">
        <v>8.0</v>
      </c>
      <c r="E126" s="1">
        <v>36.0</v>
      </c>
      <c r="F126" s="1" t="s">
        <v>63</v>
      </c>
      <c r="G126" s="1" t="s">
        <v>53</v>
      </c>
      <c r="H126" s="1">
        <v>3.0</v>
      </c>
      <c r="I126" s="11">
        <v>0.003613229166666667</v>
      </c>
      <c r="J126" s="1" t="s">
        <v>151</v>
      </c>
      <c r="K126" s="1" t="s">
        <v>170</v>
      </c>
      <c r="L126" s="1">
        <v>34.595</v>
      </c>
      <c r="M126" s="11">
        <v>0.0011565162037037037</v>
      </c>
      <c r="N126" s="1">
        <v>36.028</v>
      </c>
      <c r="O126" s="1">
        <v>3.0</v>
      </c>
      <c r="P126" s="1" t="s">
        <v>62</v>
      </c>
      <c r="Q126" s="1" t="s">
        <v>164</v>
      </c>
      <c r="R126" s="9" t="str">
        <f>IFNA(VLOOKUP(G126,'Points and Classes'!D:E,2,FALSE),"")</f>
        <v>Junior Novice Asphalt</v>
      </c>
      <c r="S126" s="9">
        <f>IF(R126="Sportsman",0,IFNA(VLOOKUP(D126,'Points and Classes'!A:B,2,FALSE),0))</f>
        <v>16</v>
      </c>
      <c r="T126" s="9">
        <f>IFNA(VLOOKUP(R126&amp;F126,'By Class Overall'!A:D,4,FALSE),0)</f>
        <v>136</v>
      </c>
      <c r="U126" s="9">
        <f>IFNA(VLOOKUP(R126&amp;F126,'By Class Overall'!A:E,5,FALSE),0)</f>
        <v>7</v>
      </c>
      <c r="V126" s="2"/>
      <c r="W126" s="2"/>
      <c r="X126" s="2"/>
      <c r="Y126" s="2"/>
      <c r="Z126" s="2"/>
    </row>
    <row r="127" ht="15.75" customHeight="1">
      <c r="A127" s="10">
        <v>1.0</v>
      </c>
      <c r="B127" s="10">
        <v>2.0</v>
      </c>
      <c r="C127" s="1" t="s">
        <v>129</v>
      </c>
      <c r="D127" s="1" t="s">
        <v>129</v>
      </c>
      <c r="E127" s="1">
        <v>24.0</v>
      </c>
      <c r="F127" s="1" t="s">
        <v>46</v>
      </c>
      <c r="G127" s="1" t="s">
        <v>42</v>
      </c>
      <c r="J127" s="1" t="s">
        <v>129</v>
      </c>
      <c r="L127" s="1" t="s">
        <v>153</v>
      </c>
      <c r="N127" s="1" t="s">
        <v>153</v>
      </c>
      <c r="O127" s="1">
        <v>0.0</v>
      </c>
      <c r="P127" s="1" t="s">
        <v>47</v>
      </c>
      <c r="Q127" s="1" t="s">
        <v>164</v>
      </c>
      <c r="R127" s="9" t="str">
        <f>IFNA(VLOOKUP(G127,'Points and Classes'!D:E,2,FALSE),"")</f>
        <v>Junior Expert Asphalt</v>
      </c>
      <c r="S127" s="9">
        <f>IF(R127="Sportsman",0,IFNA(VLOOKUP(D127,'Points and Classes'!A:B,2,FALSE),0))</f>
        <v>0</v>
      </c>
      <c r="T127" s="9">
        <f>IFNA(VLOOKUP(R127&amp;F127,'By Class Overall'!A:D,4,FALSE),0)</f>
        <v>246</v>
      </c>
      <c r="U127" s="9">
        <f>IFNA(VLOOKUP(R127&amp;F127,'By Class Overall'!A:E,5,FALSE),0)</f>
        <v>5</v>
      </c>
      <c r="V127" s="2"/>
      <c r="W127" s="2"/>
      <c r="X127" s="2"/>
      <c r="Y127" s="2"/>
      <c r="Z127" s="2"/>
    </row>
    <row r="128" ht="15.75" customHeight="1">
      <c r="A128" s="10">
        <v>1.0</v>
      </c>
      <c r="B128" s="10">
        <v>2.0</v>
      </c>
      <c r="C128" s="12">
        <v>1.0</v>
      </c>
      <c r="D128" s="12">
        <v>1.0</v>
      </c>
      <c r="E128" s="1">
        <v>285.0</v>
      </c>
      <c r="F128" s="1" t="s">
        <v>23</v>
      </c>
      <c r="G128" s="1" t="s">
        <v>38</v>
      </c>
      <c r="H128" s="1">
        <v>7.0</v>
      </c>
      <c r="I128" s="11">
        <v>0.006350370370370371</v>
      </c>
      <c r="J128" s="1">
        <v>10.112</v>
      </c>
      <c r="K128" s="1">
        <v>10.112</v>
      </c>
      <c r="L128" s="1">
        <v>45.929</v>
      </c>
      <c r="M128" s="11">
        <v>8.871875E-4</v>
      </c>
      <c r="N128" s="1">
        <v>46.965</v>
      </c>
      <c r="O128" s="1">
        <v>4.0</v>
      </c>
      <c r="P128" s="1" t="s">
        <v>24</v>
      </c>
      <c r="Q128" s="1" t="s">
        <v>172</v>
      </c>
      <c r="R128" s="9" t="str">
        <f>IFNA(VLOOKUP(G128,'Points and Classes'!D:E,2,FALSE),"")</f>
        <v>Expert Supermoto</v>
      </c>
      <c r="S128" s="9">
        <f>IF(R128="Sportsman",0,IFNA(VLOOKUP(D128,'Points and Classes'!A:B,2,FALSE),0))</f>
        <v>50</v>
      </c>
      <c r="T128" s="9">
        <f>IFNA(VLOOKUP(R128&amp;F128,'By Class Overall'!A:D,4,FALSE),0)</f>
        <v>172</v>
      </c>
      <c r="U128" s="9">
        <f>IFNA(VLOOKUP(R128&amp;F128,'By Class Overall'!A:E,5,FALSE),0)</f>
        <v>4</v>
      </c>
      <c r="V128" s="2"/>
      <c r="W128" s="2"/>
      <c r="X128" s="2"/>
      <c r="Y128" s="2"/>
      <c r="Z128" s="2"/>
    </row>
    <row r="129" ht="15.75" customHeight="1">
      <c r="A129" s="10">
        <v>1.0</v>
      </c>
      <c r="B129" s="10">
        <v>2.0</v>
      </c>
      <c r="C129" s="12">
        <v>2.0</v>
      </c>
      <c r="D129" s="12">
        <v>2.0</v>
      </c>
      <c r="E129" s="1">
        <v>997.0</v>
      </c>
      <c r="F129" s="1" t="s">
        <v>17</v>
      </c>
      <c r="G129" s="1" t="s">
        <v>38</v>
      </c>
      <c r="H129" s="1">
        <v>7.0</v>
      </c>
      <c r="I129" s="11">
        <v>0.006233333333333334</v>
      </c>
      <c r="L129" s="1">
        <v>46.791</v>
      </c>
      <c r="M129" s="11">
        <v>8.72349537037037E-4</v>
      </c>
      <c r="N129" s="1">
        <v>47.764</v>
      </c>
      <c r="O129" s="1">
        <v>4.0</v>
      </c>
      <c r="P129" s="1" t="s">
        <v>18</v>
      </c>
      <c r="Q129" s="1" t="s">
        <v>163</v>
      </c>
      <c r="R129" s="9" t="str">
        <f>IFNA(VLOOKUP(G129,'Points and Classes'!D:E,2,FALSE),"")</f>
        <v>Expert Supermoto</v>
      </c>
      <c r="S129" s="9">
        <f>IF(R129="Sportsman",0,IFNA(VLOOKUP(D129,'Points and Classes'!A:B,2,FALSE),0))</f>
        <v>40</v>
      </c>
      <c r="T129" s="9">
        <f>IFNA(VLOOKUP(R129&amp;F129,'By Class Overall'!A:D,4,FALSE),0)</f>
        <v>90</v>
      </c>
      <c r="U129" s="9">
        <f>IFNA(VLOOKUP(R129&amp;F129,'By Class Overall'!A:E,5,FALSE),0)</f>
        <v>8</v>
      </c>
      <c r="V129" s="2"/>
      <c r="W129" s="2"/>
      <c r="X129" s="2"/>
      <c r="Y129" s="2"/>
      <c r="Z129" s="2"/>
    </row>
    <row r="130" ht="15.75" customHeight="1">
      <c r="A130" s="10">
        <v>1.0</v>
      </c>
      <c r="B130" s="10">
        <v>2.0</v>
      </c>
      <c r="C130" s="1">
        <v>3.0</v>
      </c>
      <c r="D130" s="1">
        <v>3.0</v>
      </c>
      <c r="E130" s="1">
        <v>686.0</v>
      </c>
      <c r="F130" s="1" t="s">
        <v>19</v>
      </c>
      <c r="G130" s="1" t="s">
        <v>38</v>
      </c>
      <c r="H130" s="1">
        <v>7.0</v>
      </c>
      <c r="I130" s="11">
        <v>0.006549652777777778</v>
      </c>
      <c r="J130" s="1">
        <v>27.33</v>
      </c>
      <c r="K130" s="1">
        <v>17.218</v>
      </c>
      <c r="L130" s="1">
        <v>44.532</v>
      </c>
      <c r="M130" s="11">
        <v>9.121296296296298E-4</v>
      </c>
      <c r="N130" s="1">
        <v>45.681</v>
      </c>
      <c r="O130" s="1">
        <v>2.0</v>
      </c>
      <c r="P130" s="1" t="s">
        <v>20</v>
      </c>
      <c r="Q130" s="1" t="s">
        <v>165</v>
      </c>
      <c r="R130" s="9" t="str">
        <f>IFNA(VLOOKUP(G130,'Points and Classes'!D:E,2,FALSE),"")</f>
        <v>Expert Supermoto</v>
      </c>
      <c r="S130" s="9">
        <f>IF(R130="Sportsman",0,IFNA(VLOOKUP(D130,'Points and Classes'!A:B,2,FALSE),0))</f>
        <v>32</v>
      </c>
      <c r="T130" s="9">
        <f>IFNA(VLOOKUP(R130&amp;F130,'By Class Overall'!A:D,4,FALSE),0)</f>
        <v>490</v>
      </c>
      <c r="U130" s="9">
        <f>IFNA(VLOOKUP(R130&amp;F130,'By Class Overall'!A:E,5,FALSE),0)</f>
        <v>1</v>
      </c>
      <c r="V130" s="2"/>
      <c r="W130" s="2"/>
      <c r="X130" s="2"/>
      <c r="Y130" s="2"/>
      <c r="Z130" s="2"/>
    </row>
    <row r="131" ht="15.75" customHeight="1">
      <c r="A131" s="10">
        <v>1.0</v>
      </c>
      <c r="B131" s="10">
        <v>2.0</v>
      </c>
      <c r="C131" s="1">
        <v>4.0</v>
      </c>
      <c r="D131" s="1">
        <v>4.0</v>
      </c>
      <c r="E131" s="1">
        <v>241.0</v>
      </c>
      <c r="F131" s="1" t="s">
        <v>39</v>
      </c>
      <c r="G131" s="1" t="s">
        <v>38</v>
      </c>
      <c r="H131" s="1">
        <v>7.0</v>
      </c>
      <c r="I131" s="11">
        <v>0.00676494212962963</v>
      </c>
      <c r="J131" s="1">
        <v>45.931</v>
      </c>
      <c r="K131" s="1">
        <v>18.601</v>
      </c>
      <c r="L131" s="1">
        <v>43.114</v>
      </c>
      <c r="M131" s="11">
        <v>9.541087962962963E-4</v>
      </c>
      <c r="N131" s="1">
        <v>43.671</v>
      </c>
      <c r="O131" s="1">
        <v>7.0</v>
      </c>
      <c r="P131" s="1" t="s">
        <v>18</v>
      </c>
      <c r="Q131" s="1" t="s">
        <v>163</v>
      </c>
      <c r="R131" s="9" t="str">
        <f>IFNA(VLOOKUP(G131,'Points and Classes'!D:E,2,FALSE),"")</f>
        <v>Expert Supermoto</v>
      </c>
      <c r="S131" s="9">
        <f>IF(R131="Sportsman",0,IFNA(VLOOKUP(D131,'Points and Classes'!A:B,2,FALSE),0))</f>
        <v>26</v>
      </c>
      <c r="T131" s="9">
        <f>IFNA(VLOOKUP(R131&amp;F131,'By Class Overall'!A:D,4,FALSE),0)</f>
        <v>48</v>
      </c>
      <c r="U131" s="9">
        <f>IFNA(VLOOKUP(R131&amp;F131,'By Class Overall'!A:E,5,FALSE),0)</f>
        <v>15</v>
      </c>
      <c r="V131" s="2"/>
      <c r="W131" s="2"/>
      <c r="X131" s="2"/>
      <c r="Y131" s="2"/>
      <c r="Z131" s="2"/>
    </row>
    <row r="132" ht="15.75" customHeight="1">
      <c r="A132" s="10">
        <v>1.0</v>
      </c>
      <c r="B132" s="10">
        <v>2.0</v>
      </c>
      <c r="C132" s="1">
        <v>5.0</v>
      </c>
      <c r="D132" s="1">
        <v>5.0</v>
      </c>
      <c r="E132" s="1">
        <v>365.0</v>
      </c>
      <c r="F132" s="1" t="s">
        <v>25</v>
      </c>
      <c r="G132" s="1" t="s">
        <v>38</v>
      </c>
      <c r="H132" s="1">
        <v>7.0</v>
      </c>
      <c r="I132" s="11">
        <v>0.0067676620370370364</v>
      </c>
      <c r="J132" s="1">
        <v>46.166</v>
      </c>
      <c r="K132" s="1">
        <v>0.235</v>
      </c>
      <c r="L132" s="1">
        <v>43.097</v>
      </c>
      <c r="M132" s="11">
        <v>9.27037037037037E-4</v>
      </c>
      <c r="N132" s="1">
        <v>44.946</v>
      </c>
      <c r="O132" s="1">
        <v>5.0</v>
      </c>
      <c r="P132" s="1" t="s">
        <v>22</v>
      </c>
      <c r="Q132" s="1" t="s">
        <v>164</v>
      </c>
      <c r="R132" s="9" t="str">
        <f>IFNA(VLOOKUP(G132,'Points and Classes'!D:E,2,FALSE),"")</f>
        <v>Expert Supermoto</v>
      </c>
      <c r="S132" s="9">
        <f>IF(R132="Sportsman",0,IFNA(VLOOKUP(D132,'Points and Classes'!A:B,2,FALSE),0))</f>
        <v>22</v>
      </c>
      <c r="T132" s="9">
        <f>IFNA(VLOOKUP(R132&amp;F132,'By Class Overall'!A:D,4,FALSE),0)</f>
        <v>354</v>
      </c>
      <c r="U132" s="9">
        <f>IFNA(VLOOKUP(R132&amp;F132,'By Class Overall'!A:E,5,FALSE),0)</f>
        <v>2</v>
      </c>
      <c r="V132" s="2"/>
      <c r="W132" s="2"/>
      <c r="X132" s="2"/>
      <c r="Y132" s="2"/>
      <c r="Z132" s="2"/>
    </row>
    <row r="133" ht="15.75" customHeight="1">
      <c r="A133" s="10">
        <v>1.0</v>
      </c>
      <c r="B133" s="10">
        <v>2.0</v>
      </c>
      <c r="C133" s="1">
        <v>6.0</v>
      </c>
      <c r="D133" s="1">
        <v>6.0</v>
      </c>
      <c r="E133" s="1">
        <v>99.0</v>
      </c>
      <c r="F133" s="1" t="s">
        <v>32</v>
      </c>
      <c r="G133" s="1" t="s">
        <v>38</v>
      </c>
      <c r="H133" s="1">
        <v>7.0</v>
      </c>
      <c r="I133" s="11">
        <v>0.006918576388888889</v>
      </c>
      <c r="J133" s="1">
        <v>59.205</v>
      </c>
      <c r="K133" s="1">
        <v>13.039</v>
      </c>
      <c r="L133" s="1">
        <v>42.157</v>
      </c>
      <c r="M133" s="11">
        <v>9.662615740740741E-4</v>
      </c>
      <c r="N133" s="1">
        <v>43.122</v>
      </c>
      <c r="O133" s="1">
        <v>2.0</v>
      </c>
      <c r="P133" s="1" t="s">
        <v>33</v>
      </c>
      <c r="Q133" s="1" t="s">
        <v>174</v>
      </c>
      <c r="R133" s="9" t="str">
        <f>IFNA(VLOOKUP(G133,'Points and Classes'!D:E,2,FALSE),"")</f>
        <v>Expert Supermoto</v>
      </c>
      <c r="S133" s="9">
        <f>IF(R133="Sportsman",0,IFNA(VLOOKUP(D133,'Points and Classes'!A:B,2,FALSE),0))</f>
        <v>20</v>
      </c>
      <c r="T133" s="9">
        <f>IFNA(VLOOKUP(R133&amp;F133,'By Class Overall'!A:D,4,FALSE),0)</f>
        <v>38</v>
      </c>
      <c r="U133" s="9">
        <f>IFNA(VLOOKUP(R133&amp;F133,'By Class Overall'!A:E,5,FALSE),0)</f>
        <v>16</v>
      </c>
      <c r="V133" s="2"/>
      <c r="W133" s="2"/>
      <c r="X133" s="2"/>
      <c r="Y133" s="2"/>
      <c r="Z133" s="2"/>
    </row>
    <row r="134" ht="15.75" customHeight="1">
      <c r="A134" s="10">
        <v>1.0</v>
      </c>
      <c r="B134" s="10">
        <v>2.0</v>
      </c>
      <c r="C134" s="1">
        <v>7.0</v>
      </c>
      <c r="D134" s="1">
        <v>7.0</v>
      </c>
      <c r="E134" s="1">
        <v>50.0</v>
      </c>
      <c r="F134" s="1" t="s">
        <v>15</v>
      </c>
      <c r="G134" s="1" t="s">
        <v>38</v>
      </c>
      <c r="H134" s="1">
        <v>7.0</v>
      </c>
      <c r="I134" s="11">
        <v>0.00693306712962963</v>
      </c>
      <c r="J134" s="11">
        <v>6.997337962962963E-4</v>
      </c>
      <c r="K134" s="1">
        <v>1.252</v>
      </c>
      <c r="L134" s="1">
        <v>42.069</v>
      </c>
      <c r="M134" s="11">
        <v>9.687615740740741E-4</v>
      </c>
      <c r="N134" s="1">
        <v>43.01</v>
      </c>
      <c r="O134" s="1">
        <v>1.0</v>
      </c>
      <c r="P134" s="1" t="s">
        <v>16</v>
      </c>
      <c r="Q134" s="1" t="s">
        <v>164</v>
      </c>
      <c r="R134" s="9" t="str">
        <f>IFNA(VLOOKUP(G134,'Points and Classes'!D:E,2,FALSE),"")</f>
        <v>Expert Supermoto</v>
      </c>
      <c r="S134" s="9">
        <f>IF(R134="Sportsman",0,IFNA(VLOOKUP(D134,'Points and Classes'!A:B,2,FALSE),0))</f>
        <v>18</v>
      </c>
      <c r="T134" s="9">
        <f>IFNA(VLOOKUP(R134&amp;F134,'By Class Overall'!A:D,4,FALSE),0)</f>
        <v>286</v>
      </c>
      <c r="U134" s="9">
        <f>IFNA(VLOOKUP(R134&amp;F134,'By Class Overall'!A:E,5,FALSE),0)</f>
        <v>3</v>
      </c>
      <c r="V134" s="2"/>
      <c r="W134" s="2"/>
      <c r="X134" s="2"/>
      <c r="Y134" s="2"/>
      <c r="Z134" s="2"/>
    </row>
    <row r="135" ht="15.75" customHeight="1">
      <c r="A135" s="10">
        <v>1.0</v>
      </c>
      <c r="B135" s="10">
        <v>2.0</v>
      </c>
      <c r="C135" s="1">
        <v>8.0</v>
      </c>
      <c r="D135" s="1">
        <v>8.0</v>
      </c>
      <c r="E135" s="1">
        <v>129.0</v>
      </c>
      <c r="F135" s="1" t="s">
        <v>28</v>
      </c>
      <c r="G135" s="1" t="s">
        <v>38</v>
      </c>
      <c r="H135" s="1">
        <v>7.0</v>
      </c>
      <c r="I135" s="11">
        <v>0.006967361111111111</v>
      </c>
      <c r="J135" s="11">
        <v>7.340277777777778E-4</v>
      </c>
      <c r="K135" s="1">
        <v>2.963</v>
      </c>
      <c r="L135" s="1">
        <v>41.862</v>
      </c>
      <c r="M135" s="11">
        <v>9.788425925925926E-4</v>
      </c>
      <c r="N135" s="1">
        <v>42.567</v>
      </c>
      <c r="O135" s="1">
        <v>6.0</v>
      </c>
      <c r="P135" s="1" t="s">
        <v>29</v>
      </c>
      <c r="Q135" s="1" t="s">
        <v>162</v>
      </c>
      <c r="R135" s="9" t="str">
        <f>IFNA(VLOOKUP(G135,'Points and Classes'!D:E,2,FALSE),"")</f>
        <v>Expert Supermoto</v>
      </c>
      <c r="S135" s="9">
        <f>IF(R135="Sportsman",0,IFNA(VLOOKUP(D135,'Points and Classes'!A:B,2,FALSE),0))</f>
        <v>16</v>
      </c>
      <c r="T135" s="9">
        <f>IFNA(VLOOKUP(R135&amp;F135,'By Class Overall'!A:D,4,FALSE),0)</f>
        <v>30</v>
      </c>
      <c r="U135" s="9">
        <f>IFNA(VLOOKUP(R135&amp;F135,'By Class Overall'!A:E,5,FALSE),0)</f>
        <v>19</v>
      </c>
      <c r="V135" s="2"/>
      <c r="W135" s="2"/>
      <c r="X135" s="2"/>
      <c r="Y135" s="2"/>
      <c r="Z135" s="2"/>
    </row>
    <row r="136" ht="15.75" customHeight="1">
      <c r="A136" s="10">
        <v>1.0</v>
      </c>
      <c r="B136" s="10">
        <v>2.0</v>
      </c>
      <c r="C136" s="1">
        <v>9.0</v>
      </c>
      <c r="D136" s="1">
        <v>9.0</v>
      </c>
      <c r="E136" s="1">
        <v>39.0</v>
      </c>
      <c r="F136" s="1" t="s">
        <v>40</v>
      </c>
      <c r="G136" s="1" t="s">
        <v>38</v>
      </c>
      <c r="H136" s="1">
        <v>7.0</v>
      </c>
      <c r="I136" s="11">
        <v>0.007038854166666666</v>
      </c>
      <c r="J136" s="11">
        <v>8.055208333333333E-4</v>
      </c>
      <c r="K136" s="1">
        <v>6.177</v>
      </c>
      <c r="L136" s="1">
        <v>41.437</v>
      </c>
      <c r="M136" s="11">
        <v>9.911458333333332E-4</v>
      </c>
      <c r="N136" s="1">
        <v>42.039</v>
      </c>
      <c r="O136" s="1">
        <v>4.0</v>
      </c>
      <c r="P136" s="1" t="s">
        <v>41</v>
      </c>
      <c r="Q136" s="1" t="s">
        <v>173</v>
      </c>
      <c r="R136" s="9" t="str">
        <f>IFNA(VLOOKUP(G136,'Points and Classes'!D:E,2,FALSE),"")</f>
        <v>Expert Supermoto</v>
      </c>
      <c r="S136" s="9">
        <f>IF(R136="Sportsman",0,IFNA(VLOOKUP(D136,'Points and Classes'!A:B,2,FALSE),0))</f>
        <v>14</v>
      </c>
      <c r="T136" s="9">
        <f>IFNA(VLOOKUP(R136&amp;F136,'By Class Overall'!A:D,4,FALSE),0)</f>
        <v>34</v>
      </c>
      <c r="U136" s="9">
        <f>IFNA(VLOOKUP(R136&amp;F136,'By Class Overall'!A:E,5,FALSE),0)</f>
        <v>17</v>
      </c>
      <c r="V136" s="2"/>
      <c r="W136" s="2"/>
      <c r="X136" s="2"/>
      <c r="Y136" s="2"/>
      <c r="Z136" s="2"/>
    </row>
    <row r="137" ht="15.75" customHeight="1">
      <c r="A137" s="10">
        <v>1.0</v>
      </c>
      <c r="B137" s="10">
        <v>2.0</v>
      </c>
      <c r="C137" s="1">
        <v>10.0</v>
      </c>
      <c r="D137" s="1">
        <v>10.0</v>
      </c>
      <c r="E137" s="1">
        <v>17.0</v>
      </c>
      <c r="F137" s="1" t="s">
        <v>36</v>
      </c>
      <c r="G137" s="1" t="s">
        <v>38</v>
      </c>
      <c r="H137" s="1">
        <v>6.0</v>
      </c>
      <c r="I137" s="11">
        <v>0.006268796296296297</v>
      </c>
      <c r="J137" s="1" t="s">
        <v>170</v>
      </c>
      <c r="K137" s="1" t="s">
        <v>170</v>
      </c>
      <c r="L137" s="1">
        <v>39.88</v>
      </c>
      <c r="M137" s="11">
        <v>0.0010171527777777778</v>
      </c>
      <c r="N137" s="1">
        <v>40.964</v>
      </c>
      <c r="O137" s="1">
        <v>3.0</v>
      </c>
      <c r="P137" s="1" t="s">
        <v>37</v>
      </c>
      <c r="Q137" s="1" t="s">
        <v>168</v>
      </c>
      <c r="R137" s="9" t="str">
        <f>IFNA(VLOOKUP(G137,'Points and Classes'!D:E,2,FALSE),"")</f>
        <v>Expert Supermoto</v>
      </c>
      <c r="S137" s="9">
        <f>IF(R137="Sportsman",0,IFNA(VLOOKUP(D137,'Points and Classes'!A:B,2,FALSE),0))</f>
        <v>12</v>
      </c>
      <c r="T137" s="9">
        <f>IFNA(VLOOKUP(R137&amp;F137,'By Class Overall'!A:D,4,FALSE),0)</f>
        <v>117</v>
      </c>
      <c r="U137" s="9">
        <f>IFNA(VLOOKUP(R137&amp;F137,'By Class Overall'!A:E,5,FALSE),0)</f>
        <v>7</v>
      </c>
      <c r="V137" s="2"/>
      <c r="W137" s="2"/>
      <c r="X137" s="2"/>
      <c r="Y137" s="2"/>
      <c r="Z137" s="2"/>
    </row>
    <row r="138" ht="15.75" customHeight="1">
      <c r="A138" s="10">
        <v>1.0</v>
      </c>
      <c r="B138" s="10">
        <v>2.0</v>
      </c>
      <c r="C138" s="1" t="s">
        <v>129</v>
      </c>
      <c r="D138" s="1" t="s">
        <v>129</v>
      </c>
      <c r="E138" s="1">
        <v>816.0</v>
      </c>
      <c r="F138" s="1" t="s">
        <v>30</v>
      </c>
      <c r="G138" s="1" t="s">
        <v>38</v>
      </c>
      <c r="J138" s="1" t="s">
        <v>129</v>
      </c>
      <c r="L138" s="1" t="s">
        <v>153</v>
      </c>
      <c r="N138" s="1" t="s">
        <v>153</v>
      </c>
      <c r="O138" s="1">
        <v>0.0</v>
      </c>
      <c r="P138" s="1" t="s">
        <v>31</v>
      </c>
      <c r="Q138" s="1" t="s">
        <v>156</v>
      </c>
      <c r="R138" s="9" t="str">
        <f>IFNA(VLOOKUP(G138,'Points and Classes'!D:E,2,FALSE),"")</f>
        <v>Expert Supermoto</v>
      </c>
      <c r="S138" s="9">
        <f>IF(R138="Sportsman",0,IFNA(VLOOKUP(D138,'Points and Classes'!A:B,2,FALSE),0))</f>
        <v>0</v>
      </c>
      <c r="T138" s="9">
        <f>IFNA(VLOOKUP(R138&amp;F138,'By Class Overall'!A:D,4,FALSE),0)</f>
        <v>80</v>
      </c>
      <c r="U138" s="9">
        <f>IFNA(VLOOKUP(R138&amp;F138,'By Class Overall'!A:E,5,FALSE),0)</f>
        <v>9</v>
      </c>
      <c r="V138" s="2"/>
      <c r="W138" s="2"/>
      <c r="X138" s="2"/>
      <c r="Y138" s="2"/>
      <c r="Z138" s="2"/>
    </row>
    <row r="139" ht="15.75" customHeight="1">
      <c r="A139" s="10">
        <v>1.0</v>
      </c>
      <c r="B139" s="10">
        <v>2.0</v>
      </c>
      <c r="C139" s="1" t="s">
        <v>129</v>
      </c>
      <c r="D139" s="1" t="s">
        <v>129</v>
      </c>
      <c r="E139" s="1">
        <v>51.0</v>
      </c>
      <c r="F139" s="1" t="s">
        <v>26</v>
      </c>
      <c r="G139" s="1" t="s">
        <v>38</v>
      </c>
      <c r="J139" s="1" t="s">
        <v>129</v>
      </c>
      <c r="L139" s="1" t="s">
        <v>153</v>
      </c>
      <c r="N139" s="1" t="s">
        <v>153</v>
      </c>
      <c r="O139" s="1">
        <v>0.0</v>
      </c>
      <c r="P139" s="1" t="s">
        <v>27</v>
      </c>
      <c r="Q139" s="1" t="s">
        <v>176</v>
      </c>
      <c r="R139" s="9" t="str">
        <f>IFNA(VLOOKUP(G139,'Points and Classes'!D:E,2,FALSE),"")</f>
        <v>Expert Supermoto</v>
      </c>
      <c r="S139" s="9">
        <f>IF(R139="Sportsman",0,IFNA(VLOOKUP(D139,'Points and Classes'!A:B,2,FALSE),0))</f>
        <v>0</v>
      </c>
      <c r="T139" s="9">
        <f>IFNA(VLOOKUP(R139&amp;F139,'By Class Overall'!A:D,4,FALSE),0)</f>
        <v>72</v>
      </c>
      <c r="U139" s="9">
        <f>IFNA(VLOOKUP(R139&amp;F139,'By Class Overall'!A:E,5,FALSE),0)</f>
        <v>13</v>
      </c>
      <c r="V139" s="2"/>
      <c r="W139" s="2"/>
      <c r="X139" s="2"/>
      <c r="Y139" s="2"/>
      <c r="Z139" s="2"/>
    </row>
    <row r="140" ht="15.75" customHeight="1">
      <c r="A140" s="10">
        <v>1.0</v>
      </c>
      <c r="B140" s="10">
        <v>2.0</v>
      </c>
      <c r="C140" s="1">
        <v>1.0</v>
      </c>
      <c r="D140" s="1">
        <v>1.0</v>
      </c>
      <c r="E140" s="1">
        <v>997.0</v>
      </c>
      <c r="F140" s="1" t="s">
        <v>17</v>
      </c>
      <c r="G140" s="1" t="s">
        <v>14</v>
      </c>
      <c r="H140" s="1">
        <v>7.0</v>
      </c>
      <c r="I140" s="11">
        <v>0.004301064814814814</v>
      </c>
      <c r="L140" s="1">
        <v>67.813</v>
      </c>
      <c r="M140" s="1">
        <v>52.441</v>
      </c>
      <c r="N140" s="1">
        <v>68.649</v>
      </c>
      <c r="O140" s="1">
        <v>2.0</v>
      </c>
      <c r="P140" s="1" t="s">
        <v>18</v>
      </c>
      <c r="Q140" s="1" t="s">
        <v>163</v>
      </c>
      <c r="R140" s="9" t="str">
        <f>IFNA(VLOOKUP(G140,'Points and Classes'!D:E,2,FALSE),"")</f>
        <v>Expert Asphalt</v>
      </c>
      <c r="S140" s="9">
        <f>IF(R140="Sportsman",0,IFNA(VLOOKUP(D140,'Points and Classes'!A:B,2,FALSE),0))</f>
        <v>50</v>
      </c>
      <c r="T140" s="9">
        <f>IFNA(VLOOKUP(R140&amp;F140,'By Class Overall'!A:D,4,FALSE),0)</f>
        <v>100</v>
      </c>
      <c r="U140" s="9">
        <f>IFNA(VLOOKUP(R140&amp;F140,'By Class Overall'!A:E,5,FALSE),0)</f>
        <v>10</v>
      </c>
      <c r="V140" s="2"/>
      <c r="W140" s="2"/>
      <c r="X140" s="2"/>
      <c r="Y140" s="2"/>
      <c r="Z140" s="2"/>
    </row>
    <row r="141" ht="15.75" customHeight="1">
      <c r="A141" s="10">
        <v>1.0</v>
      </c>
      <c r="B141" s="10">
        <v>2.0</v>
      </c>
      <c r="C141" s="1">
        <v>2.0</v>
      </c>
      <c r="D141" s="1">
        <v>2.0</v>
      </c>
      <c r="E141" s="1">
        <v>686.0</v>
      </c>
      <c r="F141" s="1" t="s">
        <v>19</v>
      </c>
      <c r="G141" s="1" t="s">
        <v>14</v>
      </c>
      <c r="H141" s="1">
        <v>7.0</v>
      </c>
      <c r="I141" s="11">
        <v>0.004363171296296296</v>
      </c>
      <c r="J141" s="1">
        <v>5.366</v>
      </c>
      <c r="K141" s="1">
        <v>5.366</v>
      </c>
      <c r="L141" s="1">
        <v>66.847</v>
      </c>
      <c r="M141" s="1">
        <v>52.874</v>
      </c>
      <c r="N141" s="1">
        <v>68.086</v>
      </c>
      <c r="O141" s="1">
        <v>4.0</v>
      </c>
      <c r="P141" s="1" t="s">
        <v>20</v>
      </c>
      <c r="Q141" s="1" t="s">
        <v>165</v>
      </c>
      <c r="R141" s="9" t="str">
        <f>IFNA(VLOOKUP(G141,'Points and Classes'!D:E,2,FALSE),"")</f>
        <v>Expert Asphalt</v>
      </c>
      <c r="S141" s="9">
        <f>IF(R141="Sportsman",0,IFNA(VLOOKUP(D141,'Points and Classes'!A:B,2,FALSE),0))</f>
        <v>40</v>
      </c>
      <c r="T141" s="9">
        <f>IFNA(VLOOKUP(R141&amp;F141,'By Class Overall'!A:D,4,FALSE),0)</f>
        <v>468</v>
      </c>
      <c r="U141" s="9">
        <f>IFNA(VLOOKUP(R141&amp;F141,'By Class Overall'!A:E,5,FALSE),0)</f>
        <v>1</v>
      </c>
      <c r="V141" s="2"/>
      <c r="W141" s="2"/>
      <c r="X141" s="2"/>
      <c r="Y141" s="2"/>
      <c r="Z141" s="2"/>
    </row>
    <row r="142" ht="15.75" customHeight="1">
      <c r="A142" s="10">
        <v>1.0</v>
      </c>
      <c r="B142" s="10">
        <v>2.0</v>
      </c>
      <c r="C142" s="1">
        <v>3.0</v>
      </c>
      <c r="D142" s="1">
        <v>3.0</v>
      </c>
      <c r="E142" s="1">
        <v>285.0</v>
      </c>
      <c r="F142" s="1" t="s">
        <v>23</v>
      </c>
      <c r="G142" s="1" t="s">
        <v>14</v>
      </c>
      <c r="H142" s="1">
        <v>7.0</v>
      </c>
      <c r="I142" s="11">
        <v>0.004413263888888889</v>
      </c>
      <c r="J142" s="1">
        <v>9.694</v>
      </c>
      <c r="K142" s="1">
        <v>4.328</v>
      </c>
      <c r="L142" s="1">
        <v>66.089</v>
      </c>
      <c r="M142" s="1">
        <v>53.661</v>
      </c>
      <c r="N142" s="1">
        <v>67.088</v>
      </c>
      <c r="O142" s="1">
        <v>3.0</v>
      </c>
      <c r="P142" s="1" t="s">
        <v>24</v>
      </c>
      <c r="Q142" s="1" t="s">
        <v>172</v>
      </c>
      <c r="R142" s="9" t="str">
        <f>IFNA(VLOOKUP(G142,'Points and Classes'!D:E,2,FALSE),"")</f>
        <v>Expert Asphalt</v>
      </c>
      <c r="S142" s="9">
        <f>IF(R142="Sportsman",0,IFNA(VLOOKUP(D142,'Points and Classes'!A:B,2,FALSE),0))</f>
        <v>32</v>
      </c>
      <c r="T142" s="9">
        <f>IFNA(VLOOKUP(R142&amp;F142,'By Class Overall'!A:D,4,FALSE),0)</f>
        <v>106</v>
      </c>
      <c r="U142" s="9">
        <f>IFNA(VLOOKUP(R142&amp;F142,'By Class Overall'!A:E,5,FALSE),0)</f>
        <v>9</v>
      </c>
      <c r="V142" s="2"/>
      <c r="W142" s="2"/>
      <c r="X142" s="2"/>
      <c r="Y142" s="2"/>
      <c r="Z142" s="2"/>
    </row>
    <row r="143" ht="15.75" customHeight="1">
      <c r="A143" s="10">
        <v>1.0</v>
      </c>
      <c r="B143" s="10">
        <v>2.0</v>
      </c>
      <c r="C143" s="1">
        <v>4.0</v>
      </c>
      <c r="D143" s="1">
        <v>4.0</v>
      </c>
      <c r="E143" s="1">
        <v>51.0</v>
      </c>
      <c r="F143" s="1" t="s">
        <v>26</v>
      </c>
      <c r="G143" s="1" t="s">
        <v>14</v>
      </c>
      <c r="H143" s="1">
        <v>7.0</v>
      </c>
      <c r="I143" s="11">
        <v>0.004436932870370371</v>
      </c>
      <c r="J143" s="1">
        <v>11.739</v>
      </c>
      <c r="K143" s="1">
        <v>2.045</v>
      </c>
      <c r="L143" s="1">
        <v>65.736</v>
      </c>
      <c r="M143" s="1">
        <v>53.655</v>
      </c>
      <c r="N143" s="1">
        <v>67.095</v>
      </c>
      <c r="O143" s="1">
        <v>6.0</v>
      </c>
      <c r="P143" s="1" t="s">
        <v>27</v>
      </c>
      <c r="Q143" s="1" t="s">
        <v>176</v>
      </c>
      <c r="R143" s="9" t="str">
        <f>IFNA(VLOOKUP(G143,'Points and Classes'!D:E,2,FALSE),"")</f>
        <v>Expert Asphalt</v>
      </c>
      <c r="S143" s="9">
        <f>IF(R143="Sportsman",0,IFNA(VLOOKUP(D143,'Points and Classes'!A:B,2,FALSE),0))</f>
        <v>26</v>
      </c>
      <c r="T143" s="9">
        <f>IFNA(VLOOKUP(R143&amp;F143,'By Class Overall'!A:D,4,FALSE),0)</f>
        <v>232</v>
      </c>
      <c r="U143" s="9">
        <f>IFNA(VLOOKUP(R143&amp;F143,'By Class Overall'!A:E,5,FALSE),0)</f>
        <v>4</v>
      </c>
      <c r="V143" s="2"/>
      <c r="W143" s="2"/>
      <c r="X143" s="2"/>
      <c r="Y143" s="2"/>
      <c r="Z143" s="2"/>
    </row>
    <row r="144" ht="15.75" customHeight="1">
      <c r="A144" s="10">
        <v>1.0</v>
      </c>
      <c r="B144" s="10">
        <v>2.0</v>
      </c>
      <c r="C144" s="1">
        <v>5.0</v>
      </c>
      <c r="D144" s="1">
        <v>5.0</v>
      </c>
      <c r="E144" s="1">
        <v>50.0</v>
      </c>
      <c r="F144" s="1" t="s">
        <v>15</v>
      </c>
      <c r="G144" s="1" t="s">
        <v>14</v>
      </c>
      <c r="H144" s="1">
        <v>7.0</v>
      </c>
      <c r="I144" s="11">
        <v>0.004446423611111111</v>
      </c>
      <c r="J144" s="1">
        <v>12.559</v>
      </c>
      <c r="K144" s="1">
        <v>0.82</v>
      </c>
      <c r="L144" s="1">
        <v>65.596</v>
      </c>
      <c r="M144" s="1">
        <v>53.539</v>
      </c>
      <c r="N144" s="1">
        <v>67.241</v>
      </c>
      <c r="O144" s="1">
        <v>6.0</v>
      </c>
      <c r="P144" s="1" t="s">
        <v>16</v>
      </c>
      <c r="Q144" s="1" t="s">
        <v>164</v>
      </c>
      <c r="R144" s="9" t="str">
        <f>IFNA(VLOOKUP(G144,'Points and Classes'!D:E,2,FALSE),"")</f>
        <v>Expert Asphalt</v>
      </c>
      <c r="S144" s="9">
        <f>IF(R144="Sportsman",0,IFNA(VLOOKUP(D144,'Points and Classes'!A:B,2,FALSE),0))</f>
        <v>22</v>
      </c>
      <c r="T144" s="9">
        <f>IFNA(VLOOKUP(R144&amp;F144,'By Class Overall'!A:D,4,FALSE),0)</f>
        <v>400</v>
      </c>
      <c r="U144" s="9">
        <f>IFNA(VLOOKUP(R144&amp;F144,'By Class Overall'!A:E,5,FALSE),0)</f>
        <v>2</v>
      </c>
      <c r="V144" s="2"/>
      <c r="W144" s="2"/>
      <c r="X144" s="2"/>
      <c r="Y144" s="2"/>
      <c r="Z144" s="2"/>
    </row>
    <row r="145" ht="15.75" customHeight="1">
      <c r="A145" s="10">
        <v>1.0</v>
      </c>
      <c r="B145" s="10">
        <v>2.0</v>
      </c>
      <c r="C145" s="1">
        <v>6.0</v>
      </c>
      <c r="D145" s="1">
        <v>6.0</v>
      </c>
      <c r="E145" s="1">
        <v>129.0</v>
      </c>
      <c r="F145" s="1" t="s">
        <v>28</v>
      </c>
      <c r="G145" s="1" t="s">
        <v>14</v>
      </c>
      <c r="H145" s="1">
        <v>7.0</v>
      </c>
      <c r="I145" s="11">
        <v>0.004527407407407407</v>
      </c>
      <c r="J145" s="1">
        <v>19.556</v>
      </c>
      <c r="K145" s="1">
        <v>6.997</v>
      </c>
      <c r="L145" s="1">
        <v>64.422</v>
      </c>
      <c r="M145" s="1">
        <v>54.606</v>
      </c>
      <c r="N145" s="1">
        <v>65.927</v>
      </c>
      <c r="O145" s="1">
        <v>7.0</v>
      </c>
      <c r="P145" s="1" t="s">
        <v>29</v>
      </c>
      <c r="Q145" s="1" t="s">
        <v>162</v>
      </c>
      <c r="R145" s="9" t="str">
        <f>IFNA(VLOOKUP(G145,'Points and Classes'!D:E,2,FALSE),"")</f>
        <v>Expert Asphalt</v>
      </c>
      <c r="S145" s="9">
        <f>IF(R145="Sportsman",0,IFNA(VLOOKUP(D145,'Points and Classes'!A:B,2,FALSE),0))</f>
        <v>20</v>
      </c>
      <c r="T145" s="9">
        <f>IFNA(VLOOKUP(R145&amp;F145,'By Class Overall'!A:D,4,FALSE),0)</f>
        <v>34</v>
      </c>
      <c r="U145" s="9">
        <f>IFNA(VLOOKUP(R145&amp;F145,'By Class Overall'!A:E,5,FALSE),0)</f>
        <v>17</v>
      </c>
      <c r="V145" s="2"/>
      <c r="W145" s="2"/>
      <c r="X145" s="2"/>
      <c r="Y145" s="2"/>
      <c r="Z145" s="2"/>
    </row>
    <row r="146" ht="15.75" customHeight="1">
      <c r="A146" s="10">
        <v>1.0</v>
      </c>
      <c r="B146" s="10">
        <v>2.0</v>
      </c>
      <c r="C146" s="1">
        <v>7.0</v>
      </c>
      <c r="D146" s="1">
        <v>7.0</v>
      </c>
      <c r="E146" s="1">
        <v>99.0</v>
      </c>
      <c r="F146" s="1" t="s">
        <v>32</v>
      </c>
      <c r="G146" s="1" t="s">
        <v>14</v>
      </c>
      <c r="H146" s="1">
        <v>7.0</v>
      </c>
      <c r="I146" s="11">
        <v>0.004557627314814815</v>
      </c>
      <c r="J146" s="1">
        <v>22.167</v>
      </c>
      <c r="K146" s="1">
        <v>2.611</v>
      </c>
      <c r="L146" s="1">
        <v>63.995</v>
      </c>
      <c r="M146" s="1">
        <v>54.695</v>
      </c>
      <c r="N146" s="1">
        <v>65.82</v>
      </c>
      <c r="O146" s="1">
        <v>2.0</v>
      </c>
      <c r="P146" s="1" t="s">
        <v>33</v>
      </c>
      <c r="Q146" s="1" t="s">
        <v>174</v>
      </c>
      <c r="R146" s="9" t="str">
        <f>IFNA(VLOOKUP(G146,'Points and Classes'!D:E,2,FALSE),"")</f>
        <v>Expert Asphalt</v>
      </c>
      <c r="S146" s="9">
        <f>IF(R146="Sportsman",0,IFNA(VLOOKUP(D146,'Points and Classes'!A:B,2,FALSE),0))</f>
        <v>18</v>
      </c>
      <c r="T146" s="9">
        <f>IFNA(VLOOKUP(R146&amp;F146,'By Class Overall'!A:D,4,FALSE),0)</f>
        <v>40</v>
      </c>
      <c r="U146" s="9">
        <f>IFNA(VLOOKUP(R146&amp;F146,'By Class Overall'!A:E,5,FALSE),0)</f>
        <v>15</v>
      </c>
      <c r="V146" s="2"/>
      <c r="W146" s="2"/>
      <c r="X146" s="2"/>
      <c r="Y146" s="2"/>
      <c r="Z146" s="2"/>
    </row>
    <row r="147" ht="15.75" customHeight="1">
      <c r="A147" s="10">
        <v>1.0</v>
      </c>
      <c r="B147" s="10">
        <v>2.0</v>
      </c>
      <c r="C147" s="1">
        <v>8.0</v>
      </c>
      <c r="D147" s="1">
        <v>8.0</v>
      </c>
      <c r="E147" s="1">
        <v>17.0</v>
      </c>
      <c r="F147" s="1" t="s">
        <v>36</v>
      </c>
      <c r="G147" s="1" t="s">
        <v>14</v>
      </c>
      <c r="H147" s="1">
        <v>7.0</v>
      </c>
      <c r="I147" s="11">
        <v>0.004565914351851851</v>
      </c>
      <c r="J147" s="1">
        <v>22.883</v>
      </c>
      <c r="K147" s="1">
        <v>0.716</v>
      </c>
      <c r="L147" s="1">
        <v>63.879</v>
      </c>
      <c r="M147" s="1">
        <v>54.66</v>
      </c>
      <c r="N147" s="1">
        <v>65.862</v>
      </c>
      <c r="O147" s="1">
        <v>7.0</v>
      </c>
      <c r="P147" s="1" t="s">
        <v>37</v>
      </c>
      <c r="Q147" s="1" t="s">
        <v>168</v>
      </c>
      <c r="R147" s="9" t="str">
        <f>IFNA(VLOOKUP(G147,'Points and Classes'!D:E,2,FALSE),"")</f>
        <v>Expert Asphalt</v>
      </c>
      <c r="S147" s="9">
        <f>IF(R147="Sportsman",0,IFNA(VLOOKUP(D147,'Points and Classes'!A:B,2,FALSE),0))</f>
        <v>16</v>
      </c>
      <c r="T147" s="9">
        <f>IFNA(VLOOKUP(R147&amp;F147,'By Class Overall'!A:D,4,FALSE),0)</f>
        <v>134</v>
      </c>
      <c r="U147" s="9">
        <f>IFNA(VLOOKUP(R147&amp;F147,'By Class Overall'!A:E,5,FALSE),0)</f>
        <v>7</v>
      </c>
      <c r="V147" s="2"/>
      <c r="W147" s="2"/>
      <c r="X147" s="2"/>
      <c r="Y147" s="2"/>
      <c r="Z147" s="2"/>
    </row>
    <row r="148" ht="15.75" customHeight="1">
      <c r="A148" s="10">
        <v>1.0</v>
      </c>
      <c r="B148" s="10">
        <v>2.0</v>
      </c>
      <c r="C148" s="1">
        <v>9.0</v>
      </c>
      <c r="D148" s="1">
        <v>9.0</v>
      </c>
      <c r="E148" s="1">
        <v>241.0</v>
      </c>
      <c r="F148" s="1" t="s">
        <v>39</v>
      </c>
      <c r="G148" s="1" t="s">
        <v>14</v>
      </c>
      <c r="H148" s="1">
        <v>7.0</v>
      </c>
      <c r="I148" s="11">
        <v>0.00463144675925926</v>
      </c>
      <c r="J148" s="1">
        <v>28.545</v>
      </c>
      <c r="K148" s="1">
        <v>5.662</v>
      </c>
      <c r="L148" s="1">
        <v>62.975</v>
      </c>
      <c r="M148" s="1">
        <v>55.536</v>
      </c>
      <c r="N148" s="1">
        <v>64.823</v>
      </c>
      <c r="O148" s="1">
        <v>3.0</v>
      </c>
      <c r="P148" s="1" t="s">
        <v>18</v>
      </c>
      <c r="Q148" s="1" t="s">
        <v>177</v>
      </c>
      <c r="R148" s="9" t="str">
        <f>IFNA(VLOOKUP(G148,'Points and Classes'!D:E,2,FALSE),"")</f>
        <v>Expert Asphalt</v>
      </c>
      <c r="S148" s="9">
        <f>IF(R148="Sportsman",0,IFNA(VLOOKUP(D148,'Points and Classes'!A:B,2,FALSE),0))</f>
        <v>14</v>
      </c>
      <c r="T148" s="9">
        <f>IFNA(VLOOKUP(R148&amp;F148,'By Class Overall'!A:D,4,FALSE),0)</f>
        <v>26</v>
      </c>
      <c r="U148" s="9">
        <f>IFNA(VLOOKUP(R148&amp;F148,'By Class Overall'!A:E,5,FALSE),0)</f>
        <v>18</v>
      </c>
      <c r="V148" s="2"/>
      <c r="W148" s="2"/>
      <c r="X148" s="2"/>
      <c r="Y148" s="2"/>
      <c r="Z148" s="2"/>
    </row>
    <row r="149" ht="15.75" customHeight="1">
      <c r="A149" s="10">
        <v>1.0</v>
      </c>
      <c r="B149" s="10">
        <v>2.0</v>
      </c>
      <c r="C149" s="1">
        <v>10.0</v>
      </c>
      <c r="D149" s="1">
        <v>10.0</v>
      </c>
      <c r="E149" s="1">
        <v>39.0</v>
      </c>
      <c r="F149" s="1" t="s">
        <v>40</v>
      </c>
      <c r="G149" s="1" t="s">
        <v>14</v>
      </c>
      <c r="H149" s="1">
        <v>7.0</v>
      </c>
      <c r="I149" s="11">
        <v>0.004719641203703704</v>
      </c>
      <c r="J149" s="1">
        <v>36.165</v>
      </c>
      <c r="K149" s="1">
        <v>7.62</v>
      </c>
      <c r="L149" s="1">
        <v>61.798</v>
      </c>
      <c r="M149" s="1">
        <v>56.674</v>
      </c>
      <c r="N149" s="1">
        <v>63.521</v>
      </c>
      <c r="O149" s="1">
        <v>3.0</v>
      </c>
      <c r="P149" s="1" t="s">
        <v>41</v>
      </c>
      <c r="Q149" s="1" t="s">
        <v>173</v>
      </c>
      <c r="R149" s="9" t="str">
        <f>IFNA(VLOOKUP(G149,'Points and Classes'!D:E,2,FALSE),"")</f>
        <v>Expert Asphalt</v>
      </c>
      <c r="S149" s="9">
        <f>IF(R149="Sportsman",0,IFNA(VLOOKUP(D149,'Points and Classes'!A:B,2,FALSE),0))</f>
        <v>12</v>
      </c>
      <c r="T149" s="9">
        <f>IFNA(VLOOKUP(R149&amp;F149,'By Class Overall'!A:D,4,FALSE),0)</f>
        <v>22</v>
      </c>
      <c r="U149" s="9">
        <f>IFNA(VLOOKUP(R149&amp;F149,'By Class Overall'!A:E,5,FALSE),0)</f>
        <v>19</v>
      </c>
      <c r="V149" s="2"/>
      <c r="W149" s="2"/>
      <c r="X149" s="2"/>
      <c r="Y149" s="2"/>
      <c r="Z149" s="2"/>
    </row>
    <row r="150" ht="15.75" customHeight="1">
      <c r="A150" s="10">
        <v>1.0</v>
      </c>
      <c r="B150" s="10">
        <v>2.0</v>
      </c>
      <c r="C150" s="1" t="s">
        <v>129</v>
      </c>
      <c r="D150" s="1" t="s">
        <v>129</v>
      </c>
      <c r="E150" s="1">
        <v>816.0</v>
      </c>
      <c r="F150" s="1" t="s">
        <v>30</v>
      </c>
      <c r="G150" s="1" t="s">
        <v>14</v>
      </c>
      <c r="J150" s="1" t="s">
        <v>129</v>
      </c>
      <c r="L150" s="1" t="s">
        <v>153</v>
      </c>
      <c r="N150" s="1" t="s">
        <v>153</v>
      </c>
      <c r="O150" s="1">
        <v>0.0</v>
      </c>
      <c r="P150" s="1" t="s">
        <v>31</v>
      </c>
      <c r="Q150" s="1" t="s">
        <v>156</v>
      </c>
      <c r="R150" s="9" t="str">
        <f>IFNA(VLOOKUP(G150,'Points and Classes'!D:E,2,FALSE),"")</f>
        <v>Expert Asphalt</v>
      </c>
      <c r="S150" s="9">
        <f>IF(R150="Sportsman",0,IFNA(VLOOKUP(D150,'Points and Classes'!A:B,2,FALSE),0))</f>
        <v>0</v>
      </c>
      <c r="T150" s="9">
        <f>IFNA(VLOOKUP(R150&amp;F150,'By Class Overall'!A:D,4,FALSE),0)</f>
        <v>138</v>
      </c>
      <c r="U150" s="9">
        <f>IFNA(VLOOKUP(R150&amp;F150,'By Class Overall'!A:E,5,FALSE),0)</f>
        <v>6</v>
      </c>
      <c r="V150" s="2"/>
      <c r="W150" s="2"/>
      <c r="X150" s="2"/>
      <c r="Y150" s="2"/>
      <c r="Z150" s="2"/>
    </row>
    <row r="151" ht="15.75" customHeight="1">
      <c r="A151" s="10">
        <v>1.0</v>
      </c>
      <c r="B151" s="10">
        <v>2.0</v>
      </c>
      <c r="C151" s="1" t="s">
        <v>129</v>
      </c>
      <c r="D151" s="1" t="s">
        <v>129</v>
      </c>
      <c r="E151" s="1">
        <v>365.0</v>
      </c>
      <c r="F151" s="1" t="s">
        <v>25</v>
      </c>
      <c r="G151" s="1" t="s">
        <v>14</v>
      </c>
      <c r="J151" s="1" t="s">
        <v>129</v>
      </c>
      <c r="L151" s="1" t="s">
        <v>153</v>
      </c>
      <c r="N151" s="1" t="s">
        <v>153</v>
      </c>
      <c r="O151" s="1">
        <v>0.0</v>
      </c>
      <c r="P151" s="1" t="s">
        <v>22</v>
      </c>
      <c r="Q151" s="1" t="s">
        <v>164</v>
      </c>
      <c r="R151" s="9" t="str">
        <f>IFNA(VLOOKUP(G151,'Points and Classes'!D:E,2,FALSE),"")</f>
        <v>Expert Asphalt</v>
      </c>
      <c r="S151" s="9">
        <f>IF(R151="Sportsman",0,IFNA(VLOOKUP(D151,'Points and Classes'!A:B,2,FALSE),0))</f>
        <v>0</v>
      </c>
      <c r="T151" s="9">
        <f>IFNA(VLOOKUP(R151&amp;F151,'By Class Overall'!A:D,4,FALSE),0)</f>
        <v>35</v>
      </c>
      <c r="U151" s="9">
        <f>IFNA(VLOOKUP(R151&amp;F151,'By Class Overall'!A:E,5,FALSE),0)</f>
        <v>16</v>
      </c>
      <c r="V151" s="2"/>
      <c r="W151" s="2"/>
      <c r="X151" s="2"/>
      <c r="Y151" s="2"/>
      <c r="Z151" s="2"/>
    </row>
    <row r="152" ht="15.75" customHeight="1">
      <c r="A152" s="10">
        <v>1.0</v>
      </c>
      <c r="B152" s="10">
        <v>2.0</v>
      </c>
      <c r="C152" s="1">
        <v>1.0</v>
      </c>
      <c r="D152" s="1">
        <v>1.0</v>
      </c>
      <c r="E152" s="1">
        <v>686.0</v>
      </c>
      <c r="F152" s="1" t="s">
        <v>19</v>
      </c>
      <c r="G152" s="1" t="s">
        <v>69</v>
      </c>
      <c r="H152" s="1">
        <v>7.0</v>
      </c>
      <c r="I152" s="11">
        <v>0.0051184259259259264</v>
      </c>
      <c r="L152" s="1">
        <v>56.984</v>
      </c>
      <c r="M152" s="11">
        <v>7.043055555555556E-4</v>
      </c>
      <c r="N152" s="1">
        <v>59.16</v>
      </c>
      <c r="O152" s="1">
        <v>5.0</v>
      </c>
      <c r="P152" s="1" t="s">
        <v>70</v>
      </c>
      <c r="Q152" s="1" t="s">
        <v>165</v>
      </c>
      <c r="R152" s="9" t="str">
        <f>IFNA(VLOOKUP(G152,'Points and Classes'!D:E,2,FALSE),"")</f>
        <v>Limited Mini Asphalt</v>
      </c>
      <c r="S152" s="9">
        <f>IF(R152="Sportsman",0,IFNA(VLOOKUP(D152,'Points and Classes'!A:B,2,FALSE),0))</f>
        <v>50</v>
      </c>
      <c r="T152" s="9">
        <f>IFNA(VLOOKUP(R152&amp;F152,'By Class Overall'!A:D,4,FALSE),0)</f>
        <v>546</v>
      </c>
      <c r="U152" s="9">
        <f>IFNA(VLOOKUP(R152&amp;F152,'By Class Overall'!A:E,5,FALSE),0)</f>
        <v>1</v>
      </c>
      <c r="V152" s="2"/>
      <c r="W152" s="2"/>
      <c r="X152" s="2"/>
      <c r="Y152" s="2"/>
      <c r="Z152" s="2"/>
    </row>
    <row r="153" ht="15.75" customHeight="1">
      <c r="A153" s="10">
        <v>1.0</v>
      </c>
      <c r="B153" s="10">
        <v>2.0</v>
      </c>
      <c r="C153" s="1">
        <v>2.0</v>
      </c>
      <c r="D153" s="1">
        <v>2.0</v>
      </c>
      <c r="E153" s="1">
        <v>336.0</v>
      </c>
      <c r="F153" s="1" t="s">
        <v>71</v>
      </c>
      <c r="G153" s="1" t="s">
        <v>69</v>
      </c>
      <c r="H153" s="1">
        <v>7.0</v>
      </c>
      <c r="I153" s="11">
        <v>0.0051626504629629635</v>
      </c>
      <c r="J153" s="1">
        <v>3.821</v>
      </c>
      <c r="K153" s="1">
        <v>3.821</v>
      </c>
      <c r="L153" s="1">
        <v>56.496</v>
      </c>
      <c r="M153" s="11">
        <v>7.091782407407407E-4</v>
      </c>
      <c r="N153" s="1">
        <v>58.753</v>
      </c>
      <c r="O153" s="1">
        <v>5.0</v>
      </c>
      <c r="P153" s="1" t="s">
        <v>72</v>
      </c>
      <c r="Q153" s="1" t="s">
        <v>178</v>
      </c>
      <c r="R153" s="9" t="str">
        <f>IFNA(VLOOKUP(G153,'Points and Classes'!D:E,2,FALSE),"")</f>
        <v>Limited Mini Asphalt</v>
      </c>
      <c r="S153" s="9">
        <f>IF(R153="Sportsman",0,IFNA(VLOOKUP(D153,'Points and Classes'!A:B,2,FALSE),0))</f>
        <v>40</v>
      </c>
      <c r="T153" s="9">
        <f>IFNA(VLOOKUP(R153&amp;F153,'By Class Overall'!A:D,4,FALSE),0)</f>
        <v>282</v>
      </c>
      <c r="U153" s="9">
        <f>IFNA(VLOOKUP(R153&amp;F153,'By Class Overall'!A:E,5,FALSE),0)</f>
        <v>3</v>
      </c>
      <c r="V153" s="2"/>
      <c r="W153" s="2"/>
      <c r="X153" s="2"/>
      <c r="Y153" s="2"/>
      <c r="Z153" s="2"/>
    </row>
    <row r="154" ht="15.75" customHeight="1">
      <c r="A154" s="10">
        <v>1.0</v>
      </c>
      <c r="B154" s="10">
        <v>2.0</v>
      </c>
      <c r="C154" s="1">
        <v>3.0</v>
      </c>
      <c r="D154" s="1">
        <v>3.0</v>
      </c>
      <c r="E154" s="1">
        <v>369.0</v>
      </c>
      <c r="F154" s="1" t="s">
        <v>73</v>
      </c>
      <c r="G154" s="1" t="s">
        <v>69</v>
      </c>
      <c r="H154" s="1">
        <v>7.0</v>
      </c>
      <c r="I154" s="11">
        <v>0.005271851851851851</v>
      </c>
      <c r="J154" s="1">
        <v>13.256</v>
      </c>
      <c r="K154" s="1">
        <v>9.435</v>
      </c>
      <c r="L154" s="1">
        <v>55.325</v>
      </c>
      <c r="M154" s="11">
        <v>7.372800925925927E-4</v>
      </c>
      <c r="N154" s="1">
        <v>56.514</v>
      </c>
      <c r="O154" s="1">
        <v>4.0</v>
      </c>
      <c r="P154" s="1" t="s">
        <v>74</v>
      </c>
      <c r="Q154" s="1" t="s">
        <v>179</v>
      </c>
      <c r="R154" s="9" t="str">
        <f>IFNA(VLOOKUP(G154,'Points and Classes'!D:E,2,FALSE),"")</f>
        <v>Limited Mini Asphalt</v>
      </c>
      <c r="S154" s="9">
        <f>IF(R154="Sportsman",0,IFNA(VLOOKUP(D154,'Points and Classes'!A:B,2,FALSE),0))</f>
        <v>32</v>
      </c>
      <c r="T154" s="9">
        <f>IFNA(VLOOKUP(R154&amp;F154,'By Class Overall'!A:D,4,FALSE),0)</f>
        <v>452</v>
      </c>
      <c r="U154" s="9">
        <f>IFNA(VLOOKUP(R154&amp;F154,'By Class Overall'!A:E,5,FALSE),0)</f>
        <v>2</v>
      </c>
      <c r="V154" s="2"/>
      <c r="W154" s="2"/>
      <c r="X154" s="2"/>
      <c r="Y154" s="2"/>
      <c r="Z154" s="2"/>
    </row>
    <row r="155" ht="15.75" customHeight="1">
      <c r="A155" s="10">
        <v>1.0</v>
      </c>
      <c r="B155" s="10">
        <v>2.0</v>
      </c>
      <c r="C155" s="1" t="s">
        <v>129</v>
      </c>
      <c r="D155" s="1" t="s">
        <v>129</v>
      </c>
      <c r="E155" s="1">
        <v>365.0</v>
      </c>
      <c r="F155" s="1" t="s">
        <v>25</v>
      </c>
      <c r="G155" s="1" t="s">
        <v>69</v>
      </c>
      <c r="J155" s="1" t="s">
        <v>129</v>
      </c>
      <c r="L155" s="1" t="s">
        <v>153</v>
      </c>
      <c r="N155" s="1" t="s">
        <v>153</v>
      </c>
      <c r="O155" s="1">
        <v>0.0</v>
      </c>
      <c r="P155" s="1" t="s">
        <v>75</v>
      </c>
      <c r="Q155" s="1" t="s">
        <v>164</v>
      </c>
      <c r="R155" s="9" t="str">
        <f>IFNA(VLOOKUP(G155,'Points and Classes'!D:E,2,FALSE),"")</f>
        <v>Limited Mini Asphalt</v>
      </c>
      <c r="S155" s="9">
        <f>IF(R155="Sportsman",0,IFNA(VLOOKUP(D155,'Points and Classes'!A:B,2,FALSE),0))</f>
        <v>0</v>
      </c>
      <c r="T155" s="9">
        <f>IFNA(VLOOKUP(R155&amp;F155,'By Class Overall'!A:D,4,FALSE),0)</f>
        <v>172</v>
      </c>
      <c r="U155" s="9">
        <f>IFNA(VLOOKUP(R155&amp;F155,'By Class Overall'!A:E,5,FALSE),0)</f>
        <v>4</v>
      </c>
      <c r="V155" s="2"/>
      <c r="W155" s="2"/>
      <c r="X155" s="2"/>
      <c r="Y155" s="2"/>
      <c r="Z155" s="2"/>
    </row>
    <row r="156" ht="15.75" customHeight="1">
      <c r="A156" s="10">
        <v>1.0</v>
      </c>
      <c r="B156" s="10">
        <v>2.0</v>
      </c>
      <c r="C156" s="1" t="s">
        <v>129</v>
      </c>
      <c r="D156" s="1" t="s">
        <v>129</v>
      </c>
      <c r="E156" s="1">
        <v>285.0</v>
      </c>
      <c r="F156" s="1" t="s">
        <v>23</v>
      </c>
      <c r="G156" s="1" t="s">
        <v>69</v>
      </c>
      <c r="J156" s="1" t="s">
        <v>129</v>
      </c>
      <c r="L156" s="1" t="s">
        <v>153</v>
      </c>
      <c r="N156" s="1" t="s">
        <v>153</v>
      </c>
      <c r="O156" s="1">
        <v>0.0</v>
      </c>
      <c r="P156" s="1" t="s">
        <v>181</v>
      </c>
      <c r="Q156" s="1" t="s">
        <v>172</v>
      </c>
      <c r="R156" s="9" t="str">
        <f>IFNA(VLOOKUP(G156,'Points and Classes'!D:E,2,FALSE),"")</f>
        <v>Limited Mini Asphalt</v>
      </c>
      <c r="S156" s="9">
        <f>IF(R156="Sportsman",0,IFNA(VLOOKUP(D156,'Points and Classes'!A:B,2,FALSE),0))</f>
        <v>0</v>
      </c>
      <c r="T156" s="9">
        <f>IFNA(VLOOKUP(R156&amp;F156,'By Class Overall'!A:D,4,FALSE),0)</f>
        <v>0</v>
      </c>
      <c r="U156" s="9">
        <f>IFNA(VLOOKUP(R156&amp;F156,'By Class Overall'!A:E,5,FALSE),0)</f>
        <v>0</v>
      </c>
      <c r="V156" s="2"/>
      <c r="W156" s="2"/>
      <c r="X156" s="2"/>
      <c r="Y156" s="2"/>
      <c r="Z156" s="2"/>
    </row>
    <row r="157" ht="15.75" customHeight="1">
      <c r="A157" s="10">
        <v>1.0</v>
      </c>
      <c r="B157" s="10">
        <v>2.0</v>
      </c>
      <c r="C157" s="1">
        <v>1.0</v>
      </c>
      <c r="D157" s="1">
        <v>1.0</v>
      </c>
      <c r="E157" s="1">
        <v>997.0</v>
      </c>
      <c r="F157" s="1" t="s">
        <v>17</v>
      </c>
      <c r="G157" s="1" t="s">
        <v>97</v>
      </c>
      <c r="H157" s="1">
        <v>7.0</v>
      </c>
      <c r="I157" s="11">
        <v>0.004556909722222222</v>
      </c>
      <c r="L157" s="1">
        <v>64.005</v>
      </c>
      <c r="M157" s="1">
        <v>55.271</v>
      </c>
      <c r="N157" s="1">
        <v>65.134</v>
      </c>
      <c r="O157" s="1">
        <v>3.0</v>
      </c>
      <c r="P157" s="1" t="s">
        <v>99</v>
      </c>
      <c r="Q157" s="1" t="s">
        <v>163</v>
      </c>
      <c r="R157" s="9" t="str">
        <f>IFNA(VLOOKUP(G157,'Points and Classes'!D:E,2,FALSE),"")</f>
        <v>Unlimited Mini Asphalt</v>
      </c>
      <c r="S157" s="9">
        <f>IF(R157="Sportsman",0,IFNA(VLOOKUP(D157,'Points and Classes'!A:B,2,FALSE),0))</f>
        <v>50</v>
      </c>
      <c r="T157" s="9">
        <f>IFNA(VLOOKUP(R157&amp;F157,'By Class Overall'!A:D,4,FALSE),0)</f>
        <v>100</v>
      </c>
      <c r="U157" s="9">
        <f>IFNA(VLOOKUP(R157&amp;F157,'By Class Overall'!A:E,5,FALSE),0)</f>
        <v>6</v>
      </c>
      <c r="V157" s="2"/>
      <c r="W157" s="2"/>
      <c r="X157" s="2"/>
      <c r="Y157" s="2"/>
      <c r="Z157" s="2"/>
    </row>
    <row r="158" ht="15.75" customHeight="1">
      <c r="A158" s="10">
        <v>1.0</v>
      </c>
      <c r="B158" s="10">
        <v>2.0</v>
      </c>
      <c r="C158" s="1">
        <v>2.0</v>
      </c>
      <c r="D158" s="1">
        <v>2.0</v>
      </c>
      <c r="E158" s="1">
        <v>15.0</v>
      </c>
      <c r="F158" s="1" t="s">
        <v>78</v>
      </c>
      <c r="G158" s="1" t="s">
        <v>97</v>
      </c>
      <c r="H158" s="1">
        <v>7.0</v>
      </c>
      <c r="I158" s="11">
        <v>0.004584930555555555</v>
      </c>
      <c r="J158" s="1">
        <v>2.421</v>
      </c>
      <c r="K158" s="1">
        <v>2.421</v>
      </c>
      <c r="L158" s="1">
        <v>63.614</v>
      </c>
      <c r="M158" s="1">
        <v>55.829</v>
      </c>
      <c r="N158" s="1">
        <v>64.483</v>
      </c>
      <c r="O158" s="1">
        <v>4.0</v>
      </c>
      <c r="P158" s="1" t="s">
        <v>98</v>
      </c>
      <c r="Q158" s="1" t="s">
        <v>148</v>
      </c>
      <c r="R158" s="9" t="str">
        <f>IFNA(VLOOKUP(G158,'Points and Classes'!D:E,2,FALSE),"")</f>
        <v>Unlimited Mini Asphalt</v>
      </c>
      <c r="S158" s="9">
        <f>IF(R158="Sportsman",0,IFNA(VLOOKUP(D158,'Points and Classes'!A:B,2,FALSE),0))</f>
        <v>40</v>
      </c>
      <c r="T158" s="9">
        <f>IFNA(VLOOKUP(R158&amp;F158,'By Class Overall'!A:D,4,FALSE),0)</f>
        <v>280</v>
      </c>
      <c r="U158" s="9">
        <f>IFNA(VLOOKUP(R158&amp;F158,'By Class Overall'!A:E,5,FALSE),0)</f>
        <v>3</v>
      </c>
      <c r="V158" s="2"/>
      <c r="W158" s="2"/>
      <c r="X158" s="2"/>
      <c r="Y158" s="2"/>
      <c r="Z158" s="2"/>
    </row>
    <row r="159" ht="15.75" customHeight="1">
      <c r="A159" s="10">
        <v>1.0</v>
      </c>
      <c r="B159" s="10">
        <v>2.0</v>
      </c>
      <c r="C159" s="1">
        <v>3.0</v>
      </c>
      <c r="D159" s="1">
        <v>3.0</v>
      </c>
      <c r="E159" s="1">
        <v>213.0</v>
      </c>
      <c r="F159" s="1" t="s">
        <v>100</v>
      </c>
      <c r="G159" s="1" t="s">
        <v>97</v>
      </c>
      <c r="H159" s="1">
        <v>7.0</v>
      </c>
      <c r="I159" s="11">
        <v>0.004939907407407408</v>
      </c>
      <c r="J159" s="1">
        <v>33.091</v>
      </c>
      <c r="K159" s="1">
        <v>30.67</v>
      </c>
      <c r="L159" s="1">
        <v>59.043</v>
      </c>
      <c r="M159" s="1">
        <v>59.941</v>
      </c>
      <c r="N159" s="1">
        <v>60.059</v>
      </c>
      <c r="O159" s="1">
        <v>5.0</v>
      </c>
      <c r="P159" s="1" t="s">
        <v>35</v>
      </c>
      <c r="Q159" s="1" t="s">
        <v>168</v>
      </c>
      <c r="R159" s="9" t="str">
        <f>IFNA(VLOOKUP(G159,'Points and Classes'!D:E,2,FALSE),"")</f>
        <v>Unlimited Mini Asphalt</v>
      </c>
      <c r="S159" s="9">
        <f>IF(R159="Sportsman",0,IFNA(VLOOKUP(D159,'Points and Classes'!A:B,2,FALSE),0))</f>
        <v>32</v>
      </c>
      <c r="T159" s="9">
        <f>IFNA(VLOOKUP(R159&amp;F159,'By Class Overall'!A:D,4,FALSE),0)</f>
        <v>144</v>
      </c>
      <c r="U159" s="9">
        <f>IFNA(VLOOKUP(R159&amp;F159,'By Class Overall'!A:E,5,FALSE),0)</f>
        <v>5</v>
      </c>
      <c r="V159" s="2"/>
      <c r="W159" s="2"/>
      <c r="X159" s="2"/>
      <c r="Y159" s="2"/>
      <c r="Z159" s="2"/>
    </row>
    <row r="160" ht="15.75" customHeight="1">
      <c r="A160" s="10">
        <v>1.0</v>
      </c>
      <c r="B160" s="10">
        <v>2.0</v>
      </c>
      <c r="C160" s="1">
        <v>4.0</v>
      </c>
      <c r="D160" s="1">
        <v>4.0</v>
      </c>
      <c r="E160" s="1">
        <v>336.0</v>
      </c>
      <c r="F160" s="1" t="s">
        <v>71</v>
      </c>
      <c r="G160" s="1" t="s">
        <v>97</v>
      </c>
      <c r="H160" s="1">
        <v>7.0</v>
      </c>
      <c r="I160" s="11">
        <v>0.005195289351851852</v>
      </c>
      <c r="J160" s="1">
        <v>55.156</v>
      </c>
      <c r="K160" s="1">
        <v>22.065</v>
      </c>
      <c r="L160" s="1">
        <v>56.141</v>
      </c>
      <c r="M160" s="11">
        <v>7.25625E-4</v>
      </c>
      <c r="N160" s="1">
        <v>57.422</v>
      </c>
      <c r="O160" s="1">
        <v>7.0</v>
      </c>
      <c r="P160" s="1" t="s">
        <v>72</v>
      </c>
      <c r="Q160" s="1" t="s">
        <v>178</v>
      </c>
      <c r="R160" s="9" t="str">
        <f>IFNA(VLOOKUP(G160,'Points and Classes'!D:E,2,FALSE),"")</f>
        <v>Unlimited Mini Asphalt</v>
      </c>
      <c r="S160" s="9">
        <f>IF(R160="Sportsman",0,IFNA(VLOOKUP(D160,'Points and Classes'!A:B,2,FALSE),0))</f>
        <v>26</v>
      </c>
      <c r="T160" s="9">
        <f>IFNA(VLOOKUP(R160&amp;F160,'By Class Overall'!A:D,4,FALSE),0)</f>
        <v>222</v>
      </c>
      <c r="U160" s="9">
        <f>IFNA(VLOOKUP(R160&amp;F160,'By Class Overall'!A:E,5,FALSE),0)</f>
        <v>4</v>
      </c>
      <c r="V160" s="2"/>
      <c r="W160" s="2"/>
      <c r="X160" s="2"/>
      <c r="Y160" s="2"/>
      <c r="Z160" s="2"/>
    </row>
    <row r="161" ht="15.75" customHeight="1">
      <c r="A161" s="13">
        <v>2.0</v>
      </c>
      <c r="B161" s="10">
        <v>1.0</v>
      </c>
      <c r="C161" s="14">
        <v>1.0</v>
      </c>
      <c r="D161" s="14">
        <v>1.0</v>
      </c>
      <c r="E161" s="14">
        <v>686.0</v>
      </c>
      <c r="F161" s="14" t="s">
        <v>19</v>
      </c>
      <c r="G161" s="14" t="s">
        <v>69</v>
      </c>
      <c r="H161" s="14">
        <v>7.0</v>
      </c>
      <c r="I161" s="14" t="s">
        <v>182</v>
      </c>
      <c r="J161" s="2"/>
      <c r="K161" s="2"/>
      <c r="L161" s="14">
        <v>102.083</v>
      </c>
      <c r="M161" s="14" t="s">
        <v>183</v>
      </c>
      <c r="N161" s="14">
        <v>106.529</v>
      </c>
      <c r="O161" s="14">
        <v>2.0</v>
      </c>
      <c r="P161" s="14" t="s">
        <v>70</v>
      </c>
      <c r="Q161" s="14" t="s">
        <v>165</v>
      </c>
      <c r="R161" s="9" t="str">
        <f>IFNA(VLOOKUP(G161,'Points and Classes'!D:E,2,FALSE),"")</f>
        <v>Limited Mini Asphalt</v>
      </c>
      <c r="S161" s="9">
        <f>IF(R161="Sportsman",0,IFNA(VLOOKUP(D161,'Points and Classes'!A:B,2,FALSE),0))</f>
        <v>50</v>
      </c>
      <c r="T161" s="9">
        <f>IFNA(VLOOKUP(R161&amp;F161,'By Class Overall'!A:D,4,FALSE),0)</f>
        <v>546</v>
      </c>
      <c r="U161" s="9">
        <f>IFNA(VLOOKUP(R161&amp;F161,'By Class Overall'!A:E,5,FALSE),0)</f>
        <v>1</v>
      </c>
      <c r="V161" s="2"/>
      <c r="W161" s="2"/>
      <c r="X161" s="2"/>
      <c r="Y161" s="2"/>
      <c r="Z161" s="2"/>
    </row>
    <row r="162" ht="15.75" customHeight="1">
      <c r="A162" s="13">
        <v>2.0</v>
      </c>
      <c r="B162" s="10">
        <v>1.0</v>
      </c>
      <c r="C162" s="14">
        <v>2.0</v>
      </c>
      <c r="D162" s="14">
        <v>2.0</v>
      </c>
      <c r="E162" s="14">
        <v>336.0</v>
      </c>
      <c r="F162" s="14" t="s">
        <v>71</v>
      </c>
      <c r="G162" s="14" t="s">
        <v>69</v>
      </c>
      <c r="H162" s="14">
        <v>7.0</v>
      </c>
      <c r="I162" s="14" t="s">
        <v>184</v>
      </c>
      <c r="J162" s="14">
        <v>2.844</v>
      </c>
      <c r="K162" s="14">
        <v>2.844</v>
      </c>
      <c r="L162" s="14">
        <v>101.551</v>
      </c>
      <c r="M162" s="14" t="s">
        <v>185</v>
      </c>
      <c r="N162" s="14">
        <v>104.157</v>
      </c>
      <c r="O162" s="14">
        <v>7.0</v>
      </c>
      <c r="P162" s="14" t="s">
        <v>72</v>
      </c>
      <c r="Q162" s="14" t="s">
        <v>178</v>
      </c>
      <c r="R162" s="9" t="str">
        <f>IFNA(VLOOKUP(G162,'Points and Classes'!D:E,2,FALSE),"")</f>
        <v>Limited Mini Asphalt</v>
      </c>
      <c r="S162" s="9">
        <f>IF(R162="Sportsman",0,IFNA(VLOOKUP(D162,'Points and Classes'!A:B,2,FALSE),0))</f>
        <v>40</v>
      </c>
      <c r="T162" s="9">
        <f>IFNA(VLOOKUP(R162&amp;F162,'By Class Overall'!A:D,4,FALSE),0)</f>
        <v>282</v>
      </c>
      <c r="U162" s="9">
        <f>IFNA(VLOOKUP(R162&amp;F162,'By Class Overall'!A:E,5,FALSE),0)</f>
        <v>3</v>
      </c>
      <c r="V162" s="2"/>
      <c r="W162" s="2"/>
      <c r="X162" s="2"/>
      <c r="Y162" s="2"/>
      <c r="Z162" s="2"/>
    </row>
    <row r="163" ht="15.75" customHeight="1">
      <c r="A163" s="13">
        <v>2.0</v>
      </c>
      <c r="B163" s="10">
        <v>1.0</v>
      </c>
      <c r="C163" s="14">
        <v>3.0</v>
      </c>
      <c r="D163" s="14">
        <v>3.0</v>
      </c>
      <c r="E163" s="14">
        <v>369.0</v>
      </c>
      <c r="F163" s="14" t="s">
        <v>73</v>
      </c>
      <c r="G163" s="14" t="s">
        <v>69</v>
      </c>
      <c r="H163" s="14">
        <v>7.0</v>
      </c>
      <c r="I163" s="14" t="s">
        <v>186</v>
      </c>
      <c r="J163" s="14">
        <v>3.283</v>
      </c>
      <c r="K163" s="14">
        <v>0.439</v>
      </c>
      <c r="L163" s="14">
        <v>101.47</v>
      </c>
      <c r="M163" s="14" t="s">
        <v>187</v>
      </c>
      <c r="N163" s="14">
        <v>104.102</v>
      </c>
      <c r="O163" s="14">
        <v>7.0</v>
      </c>
      <c r="P163" s="14" t="s">
        <v>74</v>
      </c>
      <c r="Q163" s="14" t="s">
        <v>179</v>
      </c>
      <c r="R163" s="9" t="str">
        <f>IFNA(VLOOKUP(G163,'Points and Classes'!D:E,2,FALSE),"")</f>
        <v>Limited Mini Asphalt</v>
      </c>
      <c r="S163" s="9">
        <f>IF(R163="Sportsman",0,IFNA(VLOOKUP(D163,'Points and Classes'!A:B,2,FALSE),0))</f>
        <v>32</v>
      </c>
      <c r="T163" s="9">
        <f>IFNA(VLOOKUP(R163&amp;F163,'By Class Overall'!A:D,4,FALSE),0)</f>
        <v>452</v>
      </c>
      <c r="U163" s="9">
        <f>IFNA(VLOOKUP(R163&amp;F163,'By Class Overall'!A:E,5,FALSE),0)</f>
        <v>2</v>
      </c>
      <c r="V163" s="2"/>
      <c r="W163" s="2"/>
      <c r="X163" s="2"/>
      <c r="Y163" s="2"/>
      <c r="Z163" s="2"/>
    </row>
    <row r="164" ht="15.75" customHeight="1">
      <c r="A164" s="13">
        <v>2.0</v>
      </c>
      <c r="B164" s="10">
        <v>1.0</v>
      </c>
      <c r="C164" s="14" t="s">
        <v>129</v>
      </c>
      <c r="D164" s="14" t="s">
        <v>129</v>
      </c>
      <c r="E164" s="14">
        <v>365.0</v>
      </c>
      <c r="F164" s="14" t="s">
        <v>25</v>
      </c>
      <c r="G164" s="14" t="s">
        <v>69</v>
      </c>
      <c r="H164" s="14"/>
      <c r="I164" s="14"/>
      <c r="J164" s="14" t="s">
        <v>129</v>
      </c>
      <c r="K164" s="14"/>
      <c r="L164" s="14" t="s">
        <v>153</v>
      </c>
      <c r="M164" s="14"/>
      <c r="N164" s="14" t="s">
        <v>153</v>
      </c>
      <c r="O164" s="14">
        <v>0.0</v>
      </c>
      <c r="P164" s="14" t="s">
        <v>75</v>
      </c>
      <c r="Q164" s="14" t="s">
        <v>164</v>
      </c>
      <c r="R164" s="9" t="str">
        <f>IFNA(VLOOKUP(G164,'Points and Classes'!D:E,2,FALSE),"")</f>
        <v>Limited Mini Asphalt</v>
      </c>
      <c r="S164" s="9">
        <f>IF(R164="Sportsman",0,IFNA(VLOOKUP(D164,'Points and Classes'!A:B,2,FALSE),0))</f>
        <v>0</v>
      </c>
      <c r="T164" s="9">
        <f>IFNA(VLOOKUP(R164&amp;F164,'By Class Overall'!A:D,4,FALSE),0)</f>
        <v>172</v>
      </c>
      <c r="U164" s="9">
        <f>IFNA(VLOOKUP(R164&amp;F164,'By Class Overall'!A:E,5,FALSE),0)</f>
        <v>4</v>
      </c>
      <c r="V164" s="2"/>
      <c r="W164" s="2"/>
      <c r="X164" s="2"/>
      <c r="Y164" s="2"/>
      <c r="Z164" s="2"/>
    </row>
    <row r="165" ht="15.75" customHeight="1">
      <c r="A165" s="13">
        <v>2.0</v>
      </c>
      <c r="B165" s="10">
        <v>1.0</v>
      </c>
      <c r="C165" s="14">
        <v>1.0</v>
      </c>
      <c r="D165" s="14">
        <v>1.0</v>
      </c>
      <c r="E165" s="14">
        <v>50.0</v>
      </c>
      <c r="F165" s="14" t="s">
        <v>15</v>
      </c>
      <c r="G165" s="14" t="s">
        <v>14</v>
      </c>
      <c r="H165" s="14">
        <v>7.0</v>
      </c>
      <c r="I165" s="14" t="s">
        <v>188</v>
      </c>
      <c r="J165" s="14"/>
      <c r="K165" s="14"/>
      <c r="L165" s="14">
        <v>124.671</v>
      </c>
      <c r="M165" s="14" t="s">
        <v>189</v>
      </c>
      <c r="N165" s="14">
        <v>127.668</v>
      </c>
      <c r="O165" s="14">
        <v>3.0</v>
      </c>
      <c r="P165" s="14" t="s">
        <v>16</v>
      </c>
      <c r="Q165" s="14" t="s">
        <v>164</v>
      </c>
      <c r="R165" s="9" t="str">
        <f>IFNA(VLOOKUP(G165,'Points and Classes'!D:E,2,FALSE),"")</f>
        <v>Expert Asphalt</v>
      </c>
      <c r="S165" s="9">
        <f>IF(R165="Sportsman",0,IFNA(VLOOKUP(D165,'Points and Classes'!A:B,2,FALSE),0))</f>
        <v>50</v>
      </c>
      <c r="T165" s="9">
        <f>IFNA(VLOOKUP(R165&amp;F165,'By Class Overall'!A:D,4,FALSE),0)</f>
        <v>400</v>
      </c>
      <c r="U165" s="9">
        <f>IFNA(VLOOKUP(R165&amp;F165,'By Class Overall'!A:E,5,FALSE),0)</f>
        <v>2</v>
      </c>
      <c r="V165" s="2"/>
      <c r="W165" s="2"/>
      <c r="X165" s="2"/>
      <c r="Y165" s="2"/>
      <c r="Z165" s="2"/>
    </row>
    <row r="166" ht="15.75" customHeight="1">
      <c r="A166" s="13">
        <v>2.0</v>
      </c>
      <c r="B166" s="10">
        <v>1.0</v>
      </c>
      <c r="C166" s="14">
        <v>2.0</v>
      </c>
      <c r="D166" s="14">
        <v>2.0</v>
      </c>
      <c r="E166" s="14">
        <v>686.0</v>
      </c>
      <c r="F166" s="14" t="s">
        <v>19</v>
      </c>
      <c r="G166" s="14" t="s">
        <v>14</v>
      </c>
      <c r="H166" s="14">
        <v>7.0</v>
      </c>
      <c r="I166" s="14" t="s">
        <v>190</v>
      </c>
      <c r="J166" s="14">
        <v>8.506</v>
      </c>
      <c r="K166" s="14">
        <v>8.506</v>
      </c>
      <c r="L166" s="14">
        <v>122.331</v>
      </c>
      <c r="M166" s="14" t="s">
        <v>191</v>
      </c>
      <c r="N166" s="14">
        <v>124.122</v>
      </c>
      <c r="O166" s="14">
        <v>7.0</v>
      </c>
      <c r="P166" s="14" t="s">
        <v>20</v>
      </c>
      <c r="Q166" s="14" t="s">
        <v>165</v>
      </c>
      <c r="R166" s="9" t="str">
        <f>IFNA(VLOOKUP(G166,'Points and Classes'!D:E,2,FALSE),"")</f>
        <v>Expert Asphalt</v>
      </c>
      <c r="S166" s="9">
        <f>IF(R166="Sportsman",0,IFNA(VLOOKUP(D166,'Points and Classes'!A:B,2,FALSE),0))</f>
        <v>40</v>
      </c>
      <c r="T166" s="9">
        <f>IFNA(VLOOKUP(R166&amp;F166,'By Class Overall'!A:D,4,FALSE),0)</f>
        <v>468</v>
      </c>
      <c r="U166" s="9">
        <f>IFNA(VLOOKUP(R166&amp;F166,'By Class Overall'!A:E,5,FALSE),0)</f>
        <v>1</v>
      </c>
      <c r="V166" s="2"/>
      <c r="W166" s="2"/>
      <c r="X166" s="2"/>
      <c r="Y166" s="2"/>
      <c r="Z166" s="2"/>
    </row>
    <row r="167" ht="15.75" customHeight="1">
      <c r="A167" s="13">
        <v>2.0</v>
      </c>
      <c r="B167" s="10">
        <v>1.0</v>
      </c>
      <c r="C167" s="14">
        <v>3.0</v>
      </c>
      <c r="D167" s="14">
        <v>3.0</v>
      </c>
      <c r="E167" s="14">
        <v>126.0</v>
      </c>
      <c r="F167" s="14" t="s">
        <v>21</v>
      </c>
      <c r="G167" s="14" t="s">
        <v>14</v>
      </c>
      <c r="H167" s="14">
        <v>7.0</v>
      </c>
      <c r="I167" s="14" t="s">
        <v>192</v>
      </c>
      <c r="J167" s="14">
        <v>8.697</v>
      </c>
      <c r="K167" s="14">
        <v>0.191</v>
      </c>
      <c r="L167" s="14">
        <v>122.28</v>
      </c>
      <c r="M167" s="14" t="s">
        <v>193</v>
      </c>
      <c r="N167" s="14">
        <v>126.659</v>
      </c>
      <c r="O167" s="14">
        <v>4.0</v>
      </c>
      <c r="P167" s="14" t="s">
        <v>22</v>
      </c>
      <c r="Q167" s="14" t="s">
        <v>157</v>
      </c>
      <c r="R167" s="9" t="str">
        <f>IFNA(VLOOKUP(G167,'Points and Classes'!D:E,2,FALSE),"")</f>
        <v>Expert Asphalt</v>
      </c>
      <c r="S167" s="9">
        <f>IF(R167="Sportsman",0,IFNA(VLOOKUP(D167,'Points and Classes'!A:B,2,FALSE),0))</f>
        <v>32</v>
      </c>
      <c r="T167" s="9">
        <f>IFNA(VLOOKUP(R167&amp;F167,'By Class Overall'!A:D,4,FALSE),0)</f>
        <v>314</v>
      </c>
      <c r="U167" s="9">
        <f>IFNA(VLOOKUP(R167&amp;F167,'By Class Overall'!A:E,5,FALSE),0)</f>
        <v>3</v>
      </c>
      <c r="V167" s="2"/>
      <c r="W167" s="2"/>
      <c r="X167" s="2"/>
      <c r="Y167" s="2"/>
      <c r="Z167" s="2"/>
    </row>
    <row r="168" ht="15.75" customHeight="1">
      <c r="A168" s="13">
        <v>2.0</v>
      </c>
      <c r="B168" s="10">
        <v>1.0</v>
      </c>
      <c r="C168" s="14">
        <v>4.0</v>
      </c>
      <c r="D168" s="14">
        <v>4.0</v>
      </c>
      <c r="E168" s="14">
        <v>365.0</v>
      </c>
      <c r="F168" s="14" t="s">
        <v>25</v>
      </c>
      <c r="G168" s="14" t="s">
        <v>14</v>
      </c>
      <c r="H168" s="14">
        <v>7.0</v>
      </c>
      <c r="I168" s="14" t="s">
        <v>194</v>
      </c>
      <c r="J168" s="14">
        <v>15.644</v>
      </c>
      <c r="K168" s="14">
        <v>6.947</v>
      </c>
      <c r="L168" s="14">
        <v>120.434</v>
      </c>
      <c r="M168" s="14" t="s">
        <v>195</v>
      </c>
      <c r="N168" s="14">
        <v>125.156</v>
      </c>
      <c r="O168" s="14">
        <v>6.0</v>
      </c>
      <c r="P168" s="14" t="s">
        <v>22</v>
      </c>
      <c r="Q168" s="14" t="s">
        <v>164</v>
      </c>
      <c r="R168" s="9" t="str">
        <f>IFNA(VLOOKUP(G168,'Points and Classes'!D:E,2,FALSE),"")</f>
        <v>Expert Asphalt</v>
      </c>
      <c r="S168" s="9">
        <f>IF(R168="Sportsman",0,IFNA(VLOOKUP(D168,'Points and Classes'!A:B,2,FALSE),0))</f>
        <v>26</v>
      </c>
      <c r="T168" s="9">
        <f>IFNA(VLOOKUP(R168&amp;F168,'By Class Overall'!A:D,4,FALSE),0)</f>
        <v>35</v>
      </c>
      <c r="U168" s="9">
        <f>IFNA(VLOOKUP(R168&amp;F168,'By Class Overall'!A:E,5,FALSE),0)</f>
        <v>16</v>
      </c>
      <c r="V168" s="2"/>
      <c r="W168" s="2"/>
      <c r="X168" s="2"/>
      <c r="Y168" s="2"/>
      <c r="Z168" s="2"/>
    </row>
    <row r="169" ht="15.75" customHeight="1">
      <c r="A169" s="13">
        <v>2.0</v>
      </c>
      <c r="B169" s="10">
        <v>1.0</v>
      </c>
      <c r="C169" s="14">
        <v>5.0</v>
      </c>
      <c r="D169" s="14">
        <v>5.0</v>
      </c>
      <c r="E169" s="14">
        <v>285.0</v>
      </c>
      <c r="F169" s="14" t="s">
        <v>23</v>
      </c>
      <c r="G169" s="14" t="s">
        <v>14</v>
      </c>
      <c r="H169" s="14"/>
      <c r="I169" s="14"/>
      <c r="J169" s="14"/>
      <c r="K169" s="14"/>
      <c r="L169" s="14" t="s">
        <v>153</v>
      </c>
      <c r="M169" s="14"/>
      <c r="N169" s="14" t="s">
        <v>153</v>
      </c>
      <c r="O169" s="14">
        <v>0.0</v>
      </c>
      <c r="P169" s="14" t="s">
        <v>24</v>
      </c>
      <c r="Q169" s="14" t="s">
        <v>172</v>
      </c>
      <c r="R169" s="9" t="str">
        <f>IFNA(VLOOKUP(G169,'Points and Classes'!D:E,2,FALSE),"")</f>
        <v>Expert Asphalt</v>
      </c>
      <c r="S169" s="9">
        <f>IF(R169="Sportsman",0,IFNA(VLOOKUP(D169,'Points and Classes'!A:B,2,FALSE),0))</f>
        <v>22</v>
      </c>
      <c r="T169" s="9">
        <f>IFNA(VLOOKUP(R169&amp;F169,'By Class Overall'!A:D,4,FALSE),0)</f>
        <v>106</v>
      </c>
      <c r="U169" s="9">
        <f>IFNA(VLOOKUP(R169&amp;F169,'By Class Overall'!A:E,5,FALSE),0)</f>
        <v>9</v>
      </c>
      <c r="V169" s="2"/>
      <c r="W169" s="2"/>
      <c r="X169" s="2"/>
      <c r="Y169" s="2"/>
      <c r="Z169" s="2"/>
    </row>
    <row r="170" ht="15.75" customHeight="1">
      <c r="A170" s="13">
        <v>2.0</v>
      </c>
      <c r="B170" s="10">
        <v>1.0</v>
      </c>
      <c r="C170" s="14">
        <v>6.0</v>
      </c>
      <c r="D170" s="14">
        <v>6.0</v>
      </c>
      <c r="E170" s="14">
        <v>51.0</v>
      </c>
      <c r="F170" s="14" t="s">
        <v>26</v>
      </c>
      <c r="G170" s="14" t="s">
        <v>14</v>
      </c>
      <c r="H170" s="14"/>
      <c r="I170" s="14"/>
      <c r="J170" s="14"/>
      <c r="K170" s="14"/>
      <c r="L170" s="14" t="s">
        <v>153</v>
      </c>
      <c r="M170" s="14"/>
      <c r="N170" s="14" t="s">
        <v>153</v>
      </c>
      <c r="O170" s="14">
        <v>0.0</v>
      </c>
      <c r="P170" s="14" t="s">
        <v>27</v>
      </c>
      <c r="Q170" s="14" t="s">
        <v>176</v>
      </c>
      <c r="R170" s="9" t="str">
        <f>IFNA(VLOOKUP(G170,'Points and Classes'!D:E,2,FALSE),"")</f>
        <v>Expert Asphalt</v>
      </c>
      <c r="S170" s="9">
        <f>IF(R170="Sportsman",0,IFNA(VLOOKUP(D170,'Points and Classes'!A:B,2,FALSE),0))</f>
        <v>20</v>
      </c>
      <c r="T170" s="9">
        <f>IFNA(VLOOKUP(R170&amp;F170,'By Class Overall'!A:D,4,FALSE),0)</f>
        <v>232</v>
      </c>
      <c r="U170" s="9">
        <f>IFNA(VLOOKUP(R170&amp;F170,'By Class Overall'!A:E,5,FALSE),0)</f>
        <v>4</v>
      </c>
      <c r="V170" s="2"/>
      <c r="W170" s="2"/>
      <c r="X170" s="2"/>
      <c r="Y170" s="2"/>
      <c r="Z170" s="2"/>
    </row>
    <row r="171" ht="15.75" customHeight="1">
      <c r="A171" s="13">
        <v>2.0</v>
      </c>
      <c r="B171" s="10">
        <v>1.0</v>
      </c>
      <c r="C171" s="14">
        <v>7.0</v>
      </c>
      <c r="D171" s="14">
        <v>7.0</v>
      </c>
      <c r="E171" s="14">
        <v>816.0</v>
      </c>
      <c r="F171" s="14" t="s">
        <v>30</v>
      </c>
      <c r="G171" s="14" t="s">
        <v>14</v>
      </c>
      <c r="H171" s="14">
        <v>7.0</v>
      </c>
      <c r="I171" s="14" t="s">
        <v>196</v>
      </c>
      <c r="J171" s="14">
        <v>24.606</v>
      </c>
      <c r="K171" s="14">
        <v>8.962</v>
      </c>
      <c r="L171" s="14">
        <v>118.134</v>
      </c>
      <c r="M171" s="14" t="s">
        <v>197</v>
      </c>
      <c r="N171" s="14">
        <v>119.39</v>
      </c>
      <c r="O171" s="14">
        <v>3.0</v>
      </c>
      <c r="P171" s="14" t="s">
        <v>31</v>
      </c>
      <c r="Q171" s="14" t="s">
        <v>156</v>
      </c>
      <c r="R171" s="9" t="str">
        <f>IFNA(VLOOKUP(G171,'Points and Classes'!D:E,2,FALSE),"")</f>
        <v>Expert Asphalt</v>
      </c>
      <c r="S171" s="9">
        <f>IF(R171="Sportsman",0,IFNA(VLOOKUP(D171,'Points and Classes'!A:B,2,FALSE),0))</f>
        <v>18</v>
      </c>
      <c r="T171" s="9">
        <f>IFNA(VLOOKUP(R171&amp;F171,'By Class Overall'!A:D,4,FALSE),0)</f>
        <v>138</v>
      </c>
      <c r="U171" s="9">
        <f>IFNA(VLOOKUP(R171&amp;F171,'By Class Overall'!A:E,5,FALSE),0)</f>
        <v>6</v>
      </c>
      <c r="V171" s="2"/>
      <c r="W171" s="2"/>
      <c r="X171" s="2"/>
      <c r="Y171" s="2"/>
      <c r="Z171" s="2"/>
    </row>
    <row r="172" ht="15.75" customHeight="1">
      <c r="A172" s="13">
        <v>2.0</v>
      </c>
      <c r="B172" s="10">
        <v>1.0</v>
      </c>
      <c r="C172" s="14">
        <v>8.0</v>
      </c>
      <c r="D172" s="14">
        <v>8.0</v>
      </c>
      <c r="E172" s="14">
        <v>102.0</v>
      </c>
      <c r="F172" s="14" t="s">
        <v>34</v>
      </c>
      <c r="G172" s="14" t="s">
        <v>14</v>
      </c>
      <c r="H172" s="14"/>
      <c r="I172" s="14"/>
      <c r="J172" s="14"/>
      <c r="K172" s="2"/>
      <c r="L172" s="14" t="s">
        <v>153</v>
      </c>
      <c r="M172" s="14"/>
      <c r="N172" s="14" t="s">
        <v>153</v>
      </c>
      <c r="O172" s="14">
        <v>0.0</v>
      </c>
      <c r="P172" t="s">
        <v>35</v>
      </c>
      <c r="Q172" s="15" t="s">
        <v>168</v>
      </c>
      <c r="R172" s="9" t="str">
        <f>IFNA(VLOOKUP(G172,'Points and Classes'!D:E,2,FALSE),"")</f>
        <v>Expert Asphalt</v>
      </c>
      <c r="S172" s="9">
        <f>IF(R172="Sportsman",0,IFNA(VLOOKUP(D172,'Points and Classes'!A:B,2,FALSE),0))</f>
        <v>16</v>
      </c>
      <c r="T172" s="9">
        <f>IFNA(VLOOKUP(R172&amp;F172,'By Class Overall'!A:D,4,FALSE),0)</f>
        <v>16</v>
      </c>
      <c r="U172" s="9">
        <f>IFNA(VLOOKUP(R172&amp;F172,'By Class Overall'!A:E,5,FALSE),0)</f>
        <v>20</v>
      </c>
      <c r="V172" s="2"/>
      <c r="W172" s="2"/>
      <c r="X172" s="2"/>
      <c r="Y172" s="2"/>
      <c r="Z172" s="2"/>
    </row>
    <row r="173" ht="15.75" customHeight="1">
      <c r="A173" s="13">
        <v>2.0</v>
      </c>
      <c r="B173" s="10">
        <v>1.0</v>
      </c>
      <c r="C173" s="14">
        <v>1.0</v>
      </c>
      <c r="D173" s="14">
        <v>1.0</v>
      </c>
      <c r="E173" s="14">
        <v>102.0</v>
      </c>
      <c r="F173" s="14" t="s">
        <v>112</v>
      </c>
      <c r="G173" s="14" t="s">
        <v>42</v>
      </c>
      <c r="H173" s="14">
        <v>5.0</v>
      </c>
      <c r="I173" s="14" t="s">
        <v>198</v>
      </c>
      <c r="J173" s="2"/>
      <c r="K173" s="2"/>
      <c r="L173" s="14">
        <v>114.741</v>
      </c>
      <c r="M173" s="14" t="s">
        <v>199</v>
      </c>
      <c r="N173" s="14">
        <v>117.319</v>
      </c>
      <c r="O173" s="14">
        <v>2.0</v>
      </c>
      <c r="P173" s="14" t="s">
        <v>167</v>
      </c>
      <c r="Q173" s="14" t="s">
        <v>168</v>
      </c>
      <c r="R173" s="9" t="str">
        <f>IFNA(VLOOKUP(G173,'Points and Classes'!D:E,2,FALSE),"")</f>
        <v>Junior Expert Asphalt</v>
      </c>
      <c r="S173" s="9">
        <f>IF(R173="Sportsman",0,IFNA(VLOOKUP(D173,'Points and Classes'!A:B,2,FALSE),0))</f>
        <v>50</v>
      </c>
      <c r="T173" s="9">
        <f>IFNA(VLOOKUP(R173&amp;F173,'By Class Overall'!A:D,4,FALSE),0)</f>
        <v>570</v>
      </c>
      <c r="U173" s="9">
        <f>IFNA(VLOOKUP(R173&amp;F173,'By Class Overall'!A:E,5,FALSE),0)</f>
        <v>1</v>
      </c>
      <c r="V173" s="2"/>
      <c r="W173" s="2"/>
      <c r="X173" s="2"/>
      <c r="Y173" s="2"/>
      <c r="Z173" s="2"/>
    </row>
    <row r="174" ht="15.75" customHeight="1">
      <c r="A174" s="13">
        <v>2.0</v>
      </c>
      <c r="B174" s="10">
        <v>1.0</v>
      </c>
      <c r="C174" s="14">
        <v>2.0</v>
      </c>
      <c r="D174" s="14">
        <v>2.0</v>
      </c>
      <c r="E174" s="14">
        <v>100.0</v>
      </c>
      <c r="F174" s="14" t="s">
        <v>44</v>
      </c>
      <c r="G174" s="14" t="s">
        <v>42</v>
      </c>
      <c r="H174" s="14">
        <v>5.0</v>
      </c>
      <c r="I174" s="14" t="s">
        <v>200</v>
      </c>
      <c r="J174" s="14">
        <v>5.794</v>
      </c>
      <c r="K174" s="14">
        <v>5.794</v>
      </c>
      <c r="L174" s="14">
        <v>112.847</v>
      </c>
      <c r="M174" s="14" t="s">
        <v>201</v>
      </c>
      <c r="N174" s="14">
        <v>114.583</v>
      </c>
      <c r="O174" s="14">
        <v>3.0</v>
      </c>
      <c r="P174" s="14" t="s">
        <v>45</v>
      </c>
      <c r="Q174" s="14" t="s">
        <v>169</v>
      </c>
      <c r="R174" s="9" t="str">
        <f>IFNA(VLOOKUP(G174,'Points and Classes'!D:E,2,FALSE),"")</f>
        <v>Junior Expert Asphalt</v>
      </c>
      <c r="S174" s="9">
        <f>IF(R174="Sportsman",0,IFNA(VLOOKUP(D174,'Points and Classes'!A:B,2,FALSE),0))</f>
        <v>40</v>
      </c>
      <c r="T174" s="9">
        <f>IFNA(VLOOKUP(R174&amp;F174,'By Class Overall'!A:D,4,FALSE),0)</f>
        <v>260</v>
      </c>
      <c r="U174" s="9">
        <f>IFNA(VLOOKUP(R174&amp;F174,'By Class Overall'!A:E,5,FALSE),0)</f>
        <v>4</v>
      </c>
      <c r="V174" s="2"/>
      <c r="W174" s="2"/>
      <c r="X174" s="2"/>
      <c r="Y174" s="2"/>
      <c r="Z174" s="2"/>
    </row>
    <row r="175" ht="15.75" customHeight="1">
      <c r="A175" s="13">
        <v>2.0</v>
      </c>
      <c r="B175" s="10">
        <v>1.0</v>
      </c>
      <c r="C175" s="14">
        <v>3.0</v>
      </c>
      <c r="D175" s="14">
        <v>3.0</v>
      </c>
      <c r="E175" s="14">
        <v>24.0</v>
      </c>
      <c r="F175" s="14" t="s">
        <v>46</v>
      </c>
      <c r="G175" s="14" t="s">
        <v>42</v>
      </c>
      <c r="H175" s="14">
        <v>5.0</v>
      </c>
      <c r="I175" s="14" t="s">
        <v>202</v>
      </c>
      <c r="J175" s="14">
        <v>24.639</v>
      </c>
      <c r="K175" s="14">
        <v>18.845</v>
      </c>
      <c r="L175" s="14">
        <v>107.095</v>
      </c>
      <c r="M175" s="14" t="s">
        <v>203</v>
      </c>
      <c r="N175" s="14">
        <v>110.951</v>
      </c>
      <c r="O175" s="14">
        <v>4.0</v>
      </c>
      <c r="P175" s="14" t="s">
        <v>47</v>
      </c>
      <c r="Q175" s="14" t="s">
        <v>164</v>
      </c>
      <c r="R175" s="9" t="str">
        <f>IFNA(VLOOKUP(G175,'Points and Classes'!D:E,2,FALSE),"")</f>
        <v>Junior Expert Asphalt</v>
      </c>
      <c r="S175" s="9">
        <f>IF(R175="Sportsman",0,IFNA(VLOOKUP(D175,'Points and Classes'!A:B,2,FALSE),0))</f>
        <v>32</v>
      </c>
      <c r="T175" s="9">
        <f>IFNA(VLOOKUP(R175&amp;F175,'By Class Overall'!A:D,4,FALSE),0)</f>
        <v>246</v>
      </c>
      <c r="U175" s="9">
        <f>IFNA(VLOOKUP(R175&amp;F175,'By Class Overall'!A:E,5,FALSE),0)</f>
        <v>5</v>
      </c>
      <c r="V175" s="2"/>
      <c r="W175" s="2"/>
      <c r="X175" s="2"/>
      <c r="Y175" s="2"/>
      <c r="Z175" s="2"/>
    </row>
    <row r="176" ht="15.75" customHeight="1">
      <c r="A176" s="13">
        <v>2.0</v>
      </c>
      <c r="B176" s="10">
        <v>1.0</v>
      </c>
      <c r="C176" s="14">
        <v>4.0</v>
      </c>
      <c r="D176" s="14">
        <v>4.0</v>
      </c>
      <c r="E176" s="14">
        <v>5.0</v>
      </c>
      <c r="F176" s="14" t="s">
        <v>48</v>
      </c>
      <c r="G176" s="14" t="s">
        <v>42</v>
      </c>
      <c r="H176" s="14">
        <v>5.0</v>
      </c>
      <c r="I176" s="14" t="s">
        <v>204</v>
      </c>
      <c r="J176" s="14">
        <v>25.273</v>
      </c>
      <c r="K176" s="14">
        <v>0.634</v>
      </c>
      <c r="L176" s="14">
        <v>106.912</v>
      </c>
      <c r="M176" s="14" t="s">
        <v>205</v>
      </c>
      <c r="N176" s="14">
        <v>109.748</v>
      </c>
      <c r="O176" s="14">
        <v>5.0</v>
      </c>
      <c r="P176" s="14" t="s">
        <v>49</v>
      </c>
      <c r="Q176" s="14" t="s">
        <v>164</v>
      </c>
      <c r="R176" s="9" t="str">
        <f>IFNA(VLOOKUP(G176,'Points and Classes'!D:E,2,FALSE),"")</f>
        <v>Junior Expert Asphalt</v>
      </c>
      <c r="S176" s="9">
        <f>IF(R176="Sportsman",0,IFNA(VLOOKUP(D176,'Points and Classes'!A:B,2,FALSE),0))</f>
        <v>26</v>
      </c>
      <c r="T176" s="9">
        <f>IFNA(VLOOKUP(R176&amp;F176,'By Class Overall'!A:D,4,FALSE),0)</f>
        <v>292</v>
      </c>
      <c r="U176" s="9">
        <f>IFNA(VLOOKUP(R176&amp;F176,'By Class Overall'!A:E,5,FALSE),0)</f>
        <v>3</v>
      </c>
      <c r="V176" s="2"/>
      <c r="W176" s="2"/>
      <c r="X176" s="2"/>
      <c r="Y176" s="2"/>
      <c r="Z176" s="2"/>
    </row>
    <row r="177" ht="15.75" customHeight="1">
      <c r="A177" s="13">
        <v>2.0</v>
      </c>
      <c r="B177" s="10">
        <v>1.0</v>
      </c>
      <c r="C177" s="14">
        <v>5.0</v>
      </c>
      <c r="D177" s="14">
        <v>5.0</v>
      </c>
      <c r="E177" s="14">
        <v>56.0</v>
      </c>
      <c r="F177" s="14" t="s">
        <v>50</v>
      </c>
      <c r="G177" s="14" t="s">
        <v>42</v>
      </c>
      <c r="H177" s="14">
        <v>4.0</v>
      </c>
      <c r="I177" s="14" t="s">
        <v>206</v>
      </c>
      <c r="J177" s="14" t="s">
        <v>170</v>
      </c>
      <c r="K177" s="14" t="s">
        <v>170</v>
      </c>
      <c r="L177" s="14">
        <v>89.635</v>
      </c>
      <c r="M177" s="14" t="s">
        <v>207</v>
      </c>
      <c r="N177" s="14">
        <v>91.978</v>
      </c>
      <c r="O177" s="14">
        <v>3.0</v>
      </c>
      <c r="P177" s="14" t="s">
        <v>51</v>
      </c>
      <c r="Q177" s="14" t="s">
        <v>158</v>
      </c>
      <c r="R177" s="9" t="str">
        <f>IFNA(VLOOKUP(G177,'Points and Classes'!D:E,2,FALSE),"")</f>
        <v>Junior Expert Asphalt</v>
      </c>
      <c r="S177" s="9">
        <f>IF(R177="Sportsman",0,IFNA(VLOOKUP(D177,'Points and Classes'!A:B,2,FALSE),0))</f>
        <v>22</v>
      </c>
      <c r="T177" s="9">
        <f>IFNA(VLOOKUP(R177&amp;F177,'By Class Overall'!A:D,4,FALSE),0)</f>
        <v>338</v>
      </c>
      <c r="U177" s="9">
        <f>IFNA(VLOOKUP(R177&amp;F177,'By Class Overall'!A:E,5,FALSE),0)</f>
        <v>2</v>
      </c>
      <c r="V177" s="2"/>
      <c r="W177" s="2"/>
      <c r="X177" s="2"/>
      <c r="Y177" s="2"/>
      <c r="Z177" s="2"/>
    </row>
    <row r="178" ht="15.75" customHeight="1">
      <c r="A178" s="13">
        <v>2.0</v>
      </c>
      <c r="B178" s="10">
        <v>1.0</v>
      </c>
      <c r="C178" s="14">
        <v>6.0</v>
      </c>
      <c r="D178" s="14">
        <v>1.0</v>
      </c>
      <c r="E178" s="14">
        <v>133.0</v>
      </c>
      <c r="F178" s="14" t="s">
        <v>54</v>
      </c>
      <c r="G178" s="14" t="s">
        <v>53</v>
      </c>
      <c r="H178" s="14">
        <v>4.0</v>
      </c>
      <c r="I178" s="14" t="s">
        <v>208</v>
      </c>
      <c r="J178" s="14" t="s">
        <v>170</v>
      </c>
      <c r="K178" s="14">
        <v>0.305</v>
      </c>
      <c r="L178" s="14">
        <v>89.558</v>
      </c>
      <c r="M178" s="14" t="s">
        <v>209</v>
      </c>
      <c r="N178" s="14">
        <v>92.68</v>
      </c>
      <c r="O178" s="14">
        <v>4.0</v>
      </c>
      <c r="P178" s="14" t="s">
        <v>55</v>
      </c>
      <c r="Q178" s="14" t="s">
        <v>171</v>
      </c>
      <c r="R178" s="9" t="str">
        <f>IFNA(VLOOKUP(G178,'Points and Classes'!D:E,2,FALSE),"")</f>
        <v>Junior Novice Asphalt</v>
      </c>
      <c r="S178" s="9">
        <f>IF(R178="Sportsman",0,IFNA(VLOOKUP(D178,'Points and Classes'!A:B,2,FALSE),0))</f>
        <v>50</v>
      </c>
      <c r="T178" s="9">
        <f>IFNA(VLOOKUP(R178&amp;F178,'By Class Overall'!A:D,4,FALSE),0)</f>
        <v>502</v>
      </c>
      <c r="U178" s="9">
        <f>IFNA(VLOOKUP(R178&amp;F178,'By Class Overall'!A:E,5,FALSE),0)</f>
        <v>1</v>
      </c>
      <c r="V178" s="2"/>
      <c r="W178" s="2"/>
      <c r="X178" s="2"/>
      <c r="Y178" s="2"/>
      <c r="Z178" s="2"/>
    </row>
    <row r="179" ht="15.75" customHeight="1">
      <c r="A179" s="13">
        <v>2.0</v>
      </c>
      <c r="B179" s="10">
        <v>1.0</v>
      </c>
      <c r="C179" s="14">
        <v>7.0</v>
      </c>
      <c r="D179" s="14">
        <v>2.0</v>
      </c>
      <c r="E179" s="14">
        <v>333.0</v>
      </c>
      <c r="F179" s="14" t="s">
        <v>56</v>
      </c>
      <c r="G179" s="14" t="s">
        <v>53</v>
      </c>
      <c r="H179" s="14">
        <v>4.0</v>
      </c>
      <c r="I179" s="14" t="s">
        <v>210</v>
      </c>
      <c r="J179" s="14" t="s">
        <v>170</v>
      </c>
      <c r="K179" s="14">
        <v>22.301</v>
      </c>
      <c r="L179" s="14">
        <v>84.246</v>
      </c>
      <c r="M179" s="14" t="s">
        <v>211</v>
      </c>
      <c r="N179" s="14">
        <v>85.791</v>
      </c>
      <c r="O179" s="14">
        <v>2.0</v>
      </c>
      <c r="P179" s="14" t="s">
        <v>55</v>
      </c>
      <c r="Q179" s="14" t="s">
        <v>171</v>
      </c>
      <c r="R179" s="9" t="str">
        <f>IFNA(VLOOKUP(G179,'Points and Classes'!D:E,2,FALSE),"")</f>
        <v>Junior Novice Asphalt</v>
      </c>
      <c r="S179" s="9">
        <f>IF(R179="Sportsman",0,IFNA(VLOOKUP(D179,'Points and Classes'!A:B,2,FALSE),0))</f>
        <v>40</v>
      </c>
      <c r="T179" s="9">
        <f>IFNA(VLOOKUP(R179&amp;F179,'By Class Overall'!A:D,4,FALSE),0)</f>
        <v>392</v>
      </c>
      <c r="U179" s="9">
        <f>IFNA(VLOOKUP(R179&amp;F179,'By Class Overall'!A:E,5,FALSE),0)</f>
        <v>3</v>
      </c>
      <c r="V179" s="2"/>
      <c r="W179" s="2"/>
      <c r="X179" s="2"/>
      <c r="Y179" s="2"/>
      <c r="Z179" s="2"/>
    </row>
    <row r="180" ht="15.75" customHeight="1">
      <c r="A180" s="13">
        <v>2.0</v>
      </c>
      <c r="B180" s="10">
        <v>1.0</v>
      </c>
      <c r="C180" s="14">
        <v>8.0</v>
      </c>
      <c r="D180" s="14">
        <v>3.0</v>
      </c>
      <c r="E180" s="14">
        <v>52.0</v>
      </c>
      <c r="F180" s="14" t="s">
        <v>57</v>
      </c>
      <c r="G180" s="14" t="s">
        <v>53</v>
      </c>
      <c r="H180" s="14">
        <v>4.0</v>
      </c>
      <c r="I180" s="14" t="s">
        <v>212</v>
      </c>
      <c r="J180" s="14" t="s">
        <v>170</v>
      </c>
      <c r="K180" s="14">
        <v>0.538</v>
      </c>
      <c r="L180" s="14">
        <v>84.126</v>
      </c>
      <c r="M180" s="14" t="s">
        <v>213</v>
      </c>
      <c r="N180" s="14">
        <v>86.5</v>
      </c>
      <c r="O180" s="14">
        <v>2.0</v>
      </c>
      <c r="P180" s="14" t="s">
        <v>58</v>
      </c>
      <c r="Q180" s="14" t="s">
        <v>158</v>
      </c>
      <c r="R180" s="9" t="str">
        <f>IFNA(VLOOKUP(G180,'Points and Classes'!D:E,2,FALSE),"")</f>
        <v>Junior Novice Asphalt</v>
      </c>
      <c r="S180" s="9">
        <f>IF(R180="Sportsman",0,IFNA(VLOOKUP(D180,'Points and Classes'!A:B,2,FALSE),0))</f>
        <v>32</v>
      </c>
      <c r="T180" s="9">
        <f>IFNA(VLOOKUP(R180&amp;F180,'By Class Overall'!A:D,4,FALSE),0)</f>
        <v>496</v>
      </c>
      <c r="U180" s="9">
        <f>IFNA(VLOOKUP(R180&amp;F180,'By Class Overall'!A:E,5,FALSE),0)</f>
        <v>2</v>
      </c>
      <c r="V180" s="2"/>
      <c r="W180" s="2"/>
      <c r="X180" s="2"/>
      <c r="Y180" s="2"/>
      <c r="Z180" s="2"/>
    </row>
    <row r="181" ht="15.75" customHeight="1">
      <c r="A181" s="13">
        <v>2.0</v>
      </c>
      <c r="B181" s="10">
        <v>1.0</v>
      </c>
      <c r="C181" s="14">
        <v>9.0</v>
      </c>
      <c r="D181" s="14">
        <v>4.0</v>
      </c>
      <c r="E181" s="14">
        <v>49.0</v>
      </c>
      <c r="F181" s="14" t="s">
        <v>59</v>
      </c>
      <c r="G181" s="14" t="s">
        <v>53</v>
      </c>
      <c r="H181" s="14">
        <v>4.0</v>
      </c>
      <c r="I181" s="14" t="s">
        <v>214</v>
      </c>
      <c r="J181" s="14" t="s">
        <v>170</v>
      </c>
      <c r="K181" s="14">
        <v>35.705</v>
      </c>
      <c r="L181" s="14">
        <v>76.84</v>
      </c>
      <c r="M181" s="14" t="s">
        <v>215</v>
      </c>
      <c r="N181" s="14">
        <v>78.913</v>
      </c>
      <c r="O181" s="14">
        <v>2.0</v>
      </c>
      <c r="P181" s="14" t="s">
        <v>60</v>
      </c>
      <c r="Q181" s="14" t="s">
        <v>164</v>
      </c>
      <c r="R181" s="9" t="str">
        <f>IFNA(VLOOKUP(G181,'Points and Classes'!D:E,2,FALSE),"")</f>
        <v>Junior Novice Asphalt</v>
      </c>
      <c r="S181" s="9">
        <f>IF(R181="Sportsman",0,IFNA(VLOOKUP(D181,'Points and Classes'!A:B,2,FALSE),0))</f>
        <v>26</v>
      </c>
      <c r="T181" s="9">
        <f>IFNA(VLOOKUP(R181&amp;F181,'By Class Overall'!A:D,4,FALSE),0)</f>
        <v>320</v>
      </c>
      <c r="U181" s="9">
        <f>IFNA(VLOOKUP(R181&amp;F181,'By Class Overall'!A:E,5,FALSE),0)</f>
        <v>4</v>
      </c>
      <c r="V181" s="2"/>
      <c r="W181" s="2"/>
      <c r="X181" s="2"/>
      <c r="Y181" s="2"/>
      <c r="Z181" s="2"/>
    </row>
    <row r="182" ht="15.75" customHeight="1">
      <c r="A182" s="13">
        <v>2.0</v>
      </c>
      <c r="B182" s="10">
        <v>1.0</v>
      </c>
      <c r="C182" s="14">
        <v>10.0</v>
      </c>
      <c r="D182" s="14">
        <v>5.0</v>
      </c>
      <c r="E182" s="14">
        <v>35.0</v>
      </c>
      <c r="F182" s="14" t="s">
        <v>61</v>
      </c>
      <c r="G182" s="14" t="s">
        <v>53</v>
      </c>
      <c r="H182" s="14">
        <v>4.0</v>
      </c>
      <c r="I182" s="14" t="s">
        <v>216</v>
      </c>
      <c r="J182" s="14" t="s">
        <v>170</v>
      </c>
      <c r="K182" s="14">
        <v>5.302</v>
      </c>
      <c r="L182" s="14">
        <v>75.865</v>
      </c>
      <c r="M182" s="14" t="s">
        <v>217</v>
      </c>
      <c r="N182" s="14">
        <v>77.8</v>
      </c>
      <c r="O182" s="14">
        <v>3.0</v>
      </c>
      <c r="P182" s="14" t="s">
        <v>62</v>
      </c>
      <c r="Q182" s="14" t="s">
        <v>164</v>
      </c>
      <c r="R182" s="9" t="str">
        <f>IFNA(VLOOKUP(G182,'Points and Classes'!D:E,2,FALSE),"")</f>
        <v>Junior Novice Asphalt</v>
      </c>
      <c r="S182" s="9">
        <f>IF(R182="Sportsman",0,IFNA(VLOOKUP(D182,'Points and Classes'!A:B,2,FALSE),0))</f>
        <v>22</v>
      </c>
      <c r="T182" s="9">
        <f>IFNA(VLOOKUP(R182&amp;F182,'By Class Overall'!A:D,4,FALSE),0)</f>
        <v>144</v>
      </c>
      <c r="U182" s="9">
        <f>IFNA(VLOOKUP(R182&amp;F182,'By Class Overall'!A:E,5,FALSE),0)</f>
        <v>6</v>
      </c>
      <c r="V182" s="2"/>
      <c r="W182" s="2"/>
      <c r="X182" s="2"/>
      <c r="Y182" s="2"/>
      <c r="Z182" s="2"/>
    </row>
    <row r="183" ht="15.75" customHeight="1">
      <c r="A183" s="13">
        <v>2.0</v>
      </c>
      <c r="B183" s="10">
        <v>1.0</v>
      </c>
      <c r="C183" s="14">
        <v>11.0</v>
      </c>
      <c r="D183" s="14">
        <v>6.0</v>
      </c>
      <c r="E183" s="14">
        <v>36.0</v>
      </c>
      <c r="F183" s="14" t="s">
        <v>63</v>
      </c>
      <c r="G183" s="14" t="s">
        <v>53</v>
      </c>
      <c r="H183" s="14">
        <v>4.0</v>
      </c>
      <c r="I183" s="14" t="s">
        <v>218</v>
      </c>
      <c r="J183" s="14" t="s">
        <v>170</v>
      </c>
      <c r="K183" s="14">
        <v>13.599</v>
      </c>
      <c r="L183" s="14">
        <v>73.472</v>
      </c>
      <c r="M183" s="14" t="s">
        <v>219</v>
      </c>
      <c r="N183" s="14">
        <v>75.213</v>
      </c>
      <c r="O183" s="14">
        <v>4.0</v>
      </c>
      <c r="P183" s="14" t="s">
        <v>62</v>
      </c>
      <c r="Q183" s="14" t="s">
        <v>164</v>
      </c>
      <c r="R183" s="9" t="str">
        <f>IFNA(VLOOKUP(G183,'Points and Classes'!D:E,2,FALSE),"")</f>
        <v>Junior Novice Asphalt</v>
      </c>
      <c r="S183" s="9">
        <f>IF(R183="Sportsman",0,IFNA(VLOOKUP(D183,'Points and Classes'!A:B,2,FALSE),0))</f>
        <v>20</v>
      </c>
      <c r="T183" s="9">
        <f>IFNA(VLOOKUP(R183&amp;F183,'By Class Overall'!A:D,4,FALSE),0)</f>
        <v>136</v>
      </c>
      <c r="U183" s="9">
        <f>IFNA(VLOOKUP(R183&amp;F183,'By Class Overall'!A:E,5,FALSE),0)</f>
        <v>7</v>
      </c>
      <c r="V183" s="2"/>
      <c r="W183" s="2"/>
      <c r="X183" s="2"/>
      <c r="Y183" s="2"/>
      <c r="Z183" s="2"/>
    </row>
    <row r="184" ht="15.75" customHeight="1">
      <c r="A184" s="13">
        <v>2.0</v>
      </c>
      <c r="B184" s="10">
        <v>1.0</v>
      </c>
      <c r="C184" s="14">
        <v>12.0</v>
      </c>
      <c r="D184" s="14">
        <v>7.0</v>
      </c>
      <c r="E184" s="14">
        <v>46.0</v>
      </c>
      <c r="F184" s="14" t="s">
        <v>66</v>
      </c>
      <c r="G184" s="14" t="s">
        <v>53</v>
      </c>
      <c r="H184" s="14">
        <v>3.0</v>
      </c>
      <c r="I184" s="14" t="s">
        <v>220</v>
      </c>
      <c r="J184" s="14" t="s">
        <v>151</v>
      </c>
      <c r="K184" s="14" t="s">
        <v>170</v>
      </c>
      <c r="L184" s="14">
        <v>64.666</v>
      </c>
      <c r="M184" s="14" t="s">
        <v>221</v>
      </c>
      <c r="N184" s="14">
        <v>65.973</v>
      </c>
      <c r="O184" s="14">
        <v>3.0</v>
      </c>
      <c r="P184" s="14" t="s">
        <v>67</v>
      </c>
      <c r="Q184" s="14" t="s">
        <v>168</v>
      </c>
      <c r="R184" s="9" t="str">
        <f>IFNA(VLOOKUP(G184,'Points and Classes'!D:E,2,FALSE),"")</f>
        <v>Junior Novice Asphalt</v>
      </c>
      <c r="S184" s="9">
        <f>IF(R184="Sportsman",0,IFNA(VLOOKUP(D184,'Points and Classes'!A:B,2,FALSE),0))</f>
        <v>18</v>
      </c>
      <c r="T184" s="9">
        <f>IFNA(VLOOKUP(R184&amp;F184,'By Class Overall'!A:D,4,FALSE),0)</f>
        <v>186</v>
      </c>
      <c r="U184" s="9">
        <f>IFNA(VLOOKUP(R184&amp;F184,'By Class Overall'!A:E,5,FALSE),0)</f>
        <v>5</v>
      </c>
      <c r="V184" s="2"/>
      <c r="W184" s="2"/>
      <c r="X184" s="2"/>
      <c r="Y184" s="2"/>
      <c r="Z184" s="2"/>
    </row>
    <row r="185" ht="15.75" customHeight="1">
      <c r="A185" s="13">
        <v>2.0</v>
      </c>
      <c r="B185" s="10">
        <v>1.0</v>
      </c>
      <c r="C185" s="14">
        <v>1.0</v>
      </c>
      <c r="D185" s="14">
        <v>1.0</v>
      </c>
      <c r="E185" s="14">
        <v>24.0</v>
      </c>
      <c r="F185" s="14" t="s">
        <v>46</v>
      </c>
      <c r="G185" s="14" t="s">
        <v>52</v>
      </c>
      <c r="H185" s="14">
        <v>5.0</v>
      </c>
      <c r="I185" s="14" t="s">
        <v>222</v>
      </c>
      <c r="J185" s="2"/>
      <c r="K185" s="2"/>
      <c r="L185" s="14">
        <v>76.872</v>
      </c>
      <c r="M185" s="14" t="s">
        <v>223</v>
      </c>
      <c r="N185" s="14">
        <v>78.06</v>
      </c>
      <c r="O185" s="14">
        <v>4.0</v>
      </c>
      <c r="P185" s="14" t="s">
        <v>47</v>
      </c>
      <c r="Q185" s="14" t="s">
        <v>164</v>
      </c>
      <c r="R185" s="9" t="str">
        <f>IFNA(VLOOKUP(G185,'Points and Classes'!D:E,2,FALSE),"")</f>
        <v>Junior Expert SuperMoto</v>
      </c>
      <c r="S185" s="9">
        <f>IF(R185="Sportsman",0,IFNA(VLOOKUP(D185,'Points and Classes'!A:B,2,FALSE),0))</f>
        <v>50</v>
      </c>
      <c r="T185" s="9">
        <f>IFNA(VLOOKUP(R185&amp;F185,'By Class Overall'!A:D,4,FALSE),0)</f>
        <v>270</v>
      </c>
      <c r="U185" s="9">
        <f>IFNA(VLOOKUP(R185&amp;F185,'By Class Overall'!A:E,5,FALSE),0)</f>
        <v>4</v>
      </c>
      <c r="V185" s="2"/>
      <c r="W185" s="2"/>
      <c r="X185" s="2"/>
      <c r="Y185" s="2"/>
      <c r="Z185" s="2"/>
    </row>
    <row r="186" ht="15.75" customHeight="1">
      <c r="A186" s="13">
        <v>2.0</v>
      </c>
      <c r="B186" s="10">
        <v>1.0</v>
      </c>
      <c r="C186" s="14">
        <v>2.0</v>
      </c>
      <c r="D186" s="14">
        <v>2.0</v>
      </c>
      <c r="E186" s="14">
        <v>102.0</v>
      </c>
      <c r="F186" s="14" t="s">
        <v>112</v>
      </c>
      <c r="G186" s="14" t="s">
        <v>52</v>
      </c>
      <c r="H186" s="14">
        <v>5.0</v>
      </c>
      <c r="I186" s="14" t="s">
        <v>224</v>
      </c>
      <c r="J186" s="14">
        <v>1.058</v>
      </c>
      <c r="K186" s="14">
        <v>1.058</v>
      </c>
      <c r="L186" s="14">
        <v>76.714</v>
      </c>
      <c r="M186" s="14" t="s">
        <v>225</v>
      </c>
      <c r="N186" s="14">
        <v>78.088</v>
      </c>
      <c r="O186" s="14">
        <v>2.0</v>
      </c>
      <c r="P186" s="14" t="s">
        <v>167</v>
      </c>
      <c r="Q186" s="14" t="s">
        <v>168</v>
      </c>
      <c r="R186" s="9" t="str">
        <f>IFNA(VLOOKUP(G186,'Points and Classes'!D:E,2,FALSE),"")</f>
        <v>Junior Expert SuperMoto</v>
      </c>
      <c r="S186" s="9">
        <f>IF(R186="Sportsman",0,IFNA(VLOOKUP(D186,'Points and Classes'!A:B,2,FALSE),0))</f>
        <v>40</v>
      </c>
      <c r="T186" s="9">
        <f>IFNA(VLOOKUP(R186&amp;F186,'By Class Overall'!A:D,4,FALSE),0)</f>
        <v>556</v>
      </c>
      <c r="U186" s="9">
        <f>IFNA(VLOOKUP(R186&amp;F186,'By Class Overall'!A:E,5,FALSE),0)</f>
        <v>1</v>
      </c>
      <c r="V186" s="2"/>
      <c r="W186" s="2"/>
      <c r="X186" s="2"/>
      <c r="Y186" s="2"/>
      <c r="Z186" s="2"/>
    </row>
    <row r="187" ht="15.75" customHeight="1">
      <c r="A187" s="13">
        <v>2.0</v>
      </c>
      <c r="B187" s="10">
        <v>1.0</v>
      </c>
      <c r="C187" s="14">
        <v>3.0</v>
      </c>
      <c r="D187" s="14">
        <v>3.0</v>
      </c>
      <c r="E187" s="14">
        <v>100.0</v>
      </c>
      <c r="F187" s="14" t="s">
        <v>44</v>
      </c>
      <c r="G187" s="14" t="s">
        <v>52</v>
      </c>
      <c r="H187" s="14">
        <v>5.0</v>
      </c>
      <c r="I187" s="14" t="s">
        <v>226</v>
      </c>
      <c r="J187" s="14">
        <v>5.259</v>
      </c>
      <c r="K187" s="14">
        <v>4.201</v>
      </c>
      <c r="L187" s="14">
        <v>76.095</v>
      </c>
      <c r="M187" s="14" t="s">
        <v>227</v>
      </c>
      <c r="N187" s="14">
        <v>77.99</v>
      </c>
      <c r="O187" s="14">
        <v>4.0</v>
      </c>
      <c r="P187" s="14" t="s">
        <v>45</v>
      </c>
      <c r="Q187" s="14" t="s">
        <v>169</v>
      </c>
      <c r="R187" s="9" t="str">
        <f>IFNA(VLOOKUP(G187,'Points and Classes'!D:E,2,FALSE),"")</f>
        <v>Junior Expert SuperMoto</v>
      </c>
      <c r="S187" s="9">
        <f>IF(R187="Sportsman",0,IFNA(VLOOKUP(D187,'Points and Classes'!A:B,2,FALSE),0))</f>
        <v>32</v>
      </c>
      <c r="T187" s="9">
        <f>IFNA(VLOOKUP(R187&amp;F187,'By Class Overall'!A:D,4,FALSE),0)</f>
        <v>232</v>
      </c>
      <c r="U187" s="9">
        <f>IFNA(VLOOKUP(R187&amp;F187,'By Class Overall'!A:E,5,FALSE),0)</f>
        <v>5</v>
      </c>
      <c r="V187" s="2"/>
      <c r="W187" s="2"/>
      <c r="X187" s="2"/>
      <c r="Y187" s="2"/>
      <c r="Z187" s="2"/>
    </row>
    <row r="188" ht="15.75" customHeight="1">
      <c r="A188" s="13">
        <v>2.0</v>
      </c>
      <c r="B188" s="10">
        <v>1.0</v>
      </c>
      <c r="C188" s="14">
        <v>4.0</v>
      </c>
      <c r="D188" s="14">
        <v>4.0</v>
      </c>
      <c r="E188" s="14">
        <v>5.0</v>
      </c>
      <c r="F188" s="14" t="s">
        <v>48</v>
      </c>
      <c r="G188" s="14" t="s">
        <v>52</v>
      </c>
      <c r="H188" s="14">
        <v>5.0</v>
      </c>
      <c r="I188" s="14" t="s">
        <v>228</v>
      </c>
      <c r="J188" s="14">
        <v>5.867</v>
      </c>
      <c r="K188" s="14">
        <v>0.608</v>
      </c>
      <c r="L188" s="14">
        <v>76.006</v>
      </c>
      <c r="M188" s="14" t="s">
        <v>229</v>
      </c>
      <c r="N188" s="14">
        <v>77.62</v>
      </c>
      <c r="O188" s="14">
        <v>2.0</v>
      </c>
      <c r="P188" s="14" t="s">
        <v>49</v>
      </c>
      <c r="Q188" s="14" t="s">
        <v>164</v>
      </c>
      <c r="R188" s="9" t="str">
        <f>IFNA(VLOOKUP(G188,'Points and Classes'!D:E,2,FALSE),"")</f>
        <v>Junior Expert SuperMoto</v>
      </c>
      <c r="S188" s="9">
        <f>IF(R188="Sportsman",0,IFNA(VLOOKUP(D188,'Points and Classes'!A:B,2,FALSE),0))</f>
        <v>26</v>
      </c>
      <c r="T188" s="9">
        <f>IFNA(VLOOKUP(R188&amp;F188,'By Class Overall'!A:D,4,FALSE),0)</f>
        <v>338</v>
      </c>
      <c r="U188" s="9">
        <f>IFNA(VLOOKUP(R188&amp;F188,'By Class Overall'!A:E,5,FALSE),0)</f>
        <v>3</v>
      </c>
      <c r="V188" s="2"/>
      <c r="W188" s="2"/>
      <c r="X188" s="2"/>
      <c r="Y188" s="2"/>
      <c r="Z188" s="2"/>
    </row>
    <row r="189" ht="15.75" customHeight="1">
      <c r="A189" s="13">
        <v>2.0</v>
      </c>
      <c r="B189" s="10">
        <v>1.0</v>
      </c>
      <c r="C189" s="14">
        <v>5.0</v>
      </c>
      <c r="D189" s="14">
        <v>5.0</v>
      </c>
      <c r="E189" s="14">
        <v>56.0</v>
      </c>
      <c r="F189" s="14" t="s">
        <v>50</v>
      </c>
      <c r="G189" s="14" t="s">
        <v>52</v>
      </c>
      <c r="H189" s="14">
        <v>4.0</v>
      </c>
      <c r="I189" s="14" t="s">
        <v>230</v>
      </c>
      <c r="J189" s="14" t="s">
        <v>170</v>
      </c>
      <c r="K189" s="14" t="s">
        <v>170</v>
      </c>
      <c r="L189" s="14">
        <v>60.82</v>
      </c>
      <c r="M189" s="14" t="s">
        <v>231</v>
      </c>
      <c r="N189" s="14">
        <v>62.778</v>
      </c>
      <c r="O189" s="14">
        <v>4.0</v>
      </c>
      <c r="P189" s="14" t="s">
        <v>51</v>
      </c>
      <c r="Q189" s="14" t="s">
        <v>158</v>
      </c>
      <c r="R189" s="9" t="str">
        <f>IFNA(VLOOKUP(G189,'Points and Classes'!D:E,2,FALSE),"")</f>
        <v>Junior Expert SuperMoto</v>
      </c>
      <c r="S189" s="9">
        <f>IF(R189="Sportsman",0,IFNA(VLOOKUP(D189,'Points and Classes'!A:B,2,FALSE),0))</f>
        <v>22</v>
      </c>
      <c r="T189" s="9">
        <f>IFNA(VLOOKUP(R189&amp;F189,'By Class Overall'!A:D,4,FALSE),0)</f>
        <v>342</v>
      </c>
      <c r="U189" s="9">
        <f>IFNA(VLOOKUP(R189&amp;F189,'By Class Overall'!A:E,5,FALSE),0)</f>
        <v>2</v>
      </c>
      <c r="V189" s="2"/>
      <c r="W189" s="2"/>
      <c r="X189" s="2"/>
      <c r="Y189" s="2"/>
      <c r="Z189" s="2"/>
    </row>
    <row r="190" ht="15.75" customHeight="1">
      <c r="A190" s="13">
        <v>2.0</v>
      </c>
      <c r="B190" s="10">
        <v>1.0</v>
      </c>
      <c r="C190" s="14">
        <v>6.0</v>
      </c>
      <c r="D190" s="14">
        <v>1.0</v>
      </c>
      <c r="E190" s="14">
        <v>133.0</v>
      </c>
      <c r="F190" s="14" t="s">
        <v>54</v>
      </c>
      <c r="G190" s="14" t="s">
        <v>68</v>
      </c>
      <c r="H190" s="14">
        <v>4.0</v>
      </c>
      <c r="I190" s="14" t="s">
        <v>232</v>
      </c>
      <c r="J190" s="14" t="s">
        <v>170</v>
      </c>
      <c r="K190" s="14">
        <v>21.752</v>
      </c>
      <c r="L190" s="14">
        <v>58.382</v>
      </c>
      <c r="M190" s="14" t="s">
        <v>233</v>
      </c>
      <c r="N190" s="14">
        <v>59.646</v>
      </c>
      <c r="O190" s="14">
        <v>2.0</v>
      </c>
      <c r="P190" s="14" t="s">
        <v>55</v>
      </c>
      <c r="Q190" s="14" t="s">
        <v>171</v>
      </c>
      <c r="R190" s="9" t="str">
        <f>IFNA(VLOOKUP(G190,'Points and Classes'!D:E,2,FALSE),"")</f>
        <v>Junior Novice SuperMoto</v>
      </c>
      <c r="S190" s="9">
        <f>IF(R190="Sportsman",0,IFNA(VLOOKUP(D190,'Points and Classes'!A:B,2,FALSE),0))</f>
        <v>50</v>
      </c>
      <c r="T190" s="9">
        <f>IFNA(VLOOKUP(R190&amp;F190,'By Class Overall'!A:D,4,FALSE),0)</f>
        <v>516</v>
      </c>
      <c r="U190" s="9">
        <f>IFNA(VLOOKUP(R190&amp;F190,'By Class Overall'!A:E,5,FALSE),0)</f>
        <v>1</v>
      </c>
      <c r="V190" s="2"/>
      <c r="W190" s="2"/>
      <c r="X190" s="2"/>
      <c r="Y190" s="2"/>
      <c r="Z190" s="2"/>
    </row>
    <row r="191" ht="15.75" customHeight="1">
      <c r="A191" s="13">
        <v>2.0</v>
      </c>
      <c r="B191" s="10">
        <v>1.0</v>
      </c>
      <c r="C191" s="14">
        <v>7.0</v>
      </c>
      <c r="D191" s="14">
        <v>2.0</v>
      </c>
      <c r="E191" s="14">
        <v>49.0</v>
      </c>
      <c r="F191" s="14" t="s">
        <v>59</v>
      </c>
      <c r="G191" s="14" t="s">
        <v>68</v>
      </c>
      <c r="H191" s="14">
        <v>4.0</v>
      </c>
      <c r="I191" s="14" t="s">
        <v>234</v>
      </c>
      <c r="J191" s="14" t="s">
        <v>170</v>
      </c>
      <c r="K191" s="14">
        <v>30.62</v>
      </c>
      <c r="L191" s="14">
        <v>55.263</v>
      </c>
      <c r="M191" s="14" t="s">
        <v>235</v>
      </c>
      <c r="N191" s="14">
        <v>56.227</v>
      </c>
      <c r="O191" s="14">
        <v>1.0</v>
      </c>
      <c r="P191" s="14" t="s">
        <v>60</v>
      </c>
      <c r="Q191" s="14" t="s">
        <v>164</v>
      </c>
      <c r="R191" s="9" t="str">
        <f>IFNA(VLOOKUP(G191,'Points and Classes'!D:E,2,FALSE),"")</f>
        <v>Junior Novice SuperMoto</v>
      </c>
      <c r="S191" s="9">
        <f>IF(R191="Sportsman",0,IFNA(VLOOKUP(D191,'Points and Classes'!A:B,2,FALSE),0))</f>
        <v>40</v>
      </c>
      <c r="T191" s="9">
        <f>IFNA(VLOOKUP(R191&amp;F191,'By Class Overall'!A:D,4,FALSE),0)</f>
        <v>408</v>
      </c>
      <c r="U191" s="9">
        <f>IFNA(VLOOKUP(R191&amp;F191,'By Class Overall'!A:E,5,FALSE),0)</f>
        <v>2</v>
      </c>
      <c r="V191" s="2"/>
      <c r="W191" s="2"/>
      <c r="X191" s="2"/>
      <c r="Y191" s="2"/>
      <c r="Z191" s="2"/>
    </row>
    <row r="192" ht="15.75" customHeight="1">
      <c r="A192" s="13">
        <v>2.0</v>
      </c>
      <c r="B192" s="10">
        <v>1.0</v>
      </c>
      <c r="C192" s="14">
        <v>8.0</v>
      </c>
      <c r="D192" s="14">
        <v>3.0</v>
      </c>
      <c r="E192" s="14">
        <v>35.0</v>
      </c>
      <c r="F192" s="14" t="s">
        <v>61</v>
      </c>
      <c r="G192" s="14" t="s">
        <v>68</v>
      </c>
      <c r="H192" s="14">
        <v>3.0</v>
      </c>
      <c r="I192" s="14" t="s">
        <v>236</v>
      </c>
      <c r="J192" s="14" t="s">
        <v>151</v>
      </c>
      <c r="K192" s="14" t="s">
        <v>170</v>
      </c>
      <c r="L192" s="14">
        <v>48.965</v>
      </c>
      <c r="M192" s="14" t="s">
        <v>237</v>
      </c>
      <c r="N192" s="14">
        <v>51.216</v>
      </c>
      <c r="O192" s="14">
        <v>3.0</v>
      </c>
      <c r="P192" s="14" t="s">
        <v>62</v>
      </c>
      <c r="Q192" s="14" t="s">
        <v>164</v>
      </c>
      <c r="R192" s="9" t="str">
        <f>IFNA(VLOOKUP(G192,'Points and Classes'!D:E,2,FALSE),"")</f>
        <v>Junior Novice SuperMoto</v>
      </c>
      <c r="S192" s="9">
        <f>IF(R192="Sportsman",0,IFNA(VLOOKUP(D192,'Points and Classes'!A:B,2,FALSE),0))</f>
        <v>32</v>
      </c>
      <c r="T192" s="9">
        <f>IFNA(VLOOKUP(R192&amp;F192,'By Class Overall'!A:D,4,FALSE),0)</f>
        <v>166</v>
      </c>
      <c r="U192" s="9">
        <f>IFNA(VLOOKUP(R192&amp;F192,'By Class Overall'!A:E,5,FALSE),0)</f>
        <v>4</v>
      </c>
      <c r="V192" s="2"/>
      <c r="W192" s="2"/>
      <c r="X192" s="2"/>
      <c r="Y192" s="2"/>
      <c r="Z192" s="2"/>
    </row>
    <row r="193" ht="15.75" customHeight="1">
      <c r="A193" s="13">
        <v>2.0</v>
      </c>
      <c r="B193" s="10">
        <v>1.0</v>
      </c>
      <c r="C193" s="14">
        <v>9.0</v>
      </c>
      <c r="D193" s="14">
        <v>4.0</v>
      </c>
      <c r="E193" s="14">
        <v>46.0</v>
      </c>
      <c r="F193" s="14" t="s">
        <v>66</v>
      </c>
      <c r="G193" s="14" t="s">
        <v>68</v>
      </c>
      <c r="H193" s="14">
        <v>3.0</v>
      </c>
      <c r="I193" s="14" t="s">
        <v>238</v>
      </c>
      <c r="J193" s="14" t="s">
        <v>151</v>
      </c>
      <c r="K193" s="14" t="s">
        <v>239</v>
      </c>
      <c r="L193" s="14">
        <v>40.892</v>
      </c>
      <c r="M193" s="14" t="s">
        <v>240</v>
      </c>
      <c r="N193" s="14">
        <v>42.997</v>
      </c>
      <c r="O193" s="14">
        <v>3.0</v>
      </c>
      <c r="P193" s="14" t="s">
        <v>67</v>
      </c>
      <c r="Q193" s="14" t="s">
        <v>168</v>
      </c>
      <c r="R193" s="9" t="str">
        <f>IFNA(VLOOKUP(G193,'Points and Classes'!D:E,2,FALSE),"")</f>
        <v>Junior Novice SuperMoto</v>
      </c>
      <c r="S193" s="9">
        <f>IF(R193="Sportsman",0,IFNA(VLOOKUP(D193,'Points and Classes'!A:B,2,FALSE),0))</f>
        <v>26</v>
      </c>
      <c r="T193" s="9">
        <f>IFNA(VLOOKUP(R193&amp;F193,'By Class Overall'!A:D,4,FALSE),0)</f>
        <v>242</v>
      </c>
      <c r="U193" s="9">
        <f>IFNA(VLOOKUP(R193&amp;F193,'By Class Overall'!A:E,5,FALSE),0)</f>
        <v>3</v>
      </c>
      <c r="V193" s="2"/>
      <c r="W193" s="2"/>
      <c r="X193" s="2"/>
      <c r="Y193" s="2"/>
      <c r="Z193" s="2"/>
    </row>
    <row r="194" ht="15.75" customHeight="1">
      <c r="A194" s="13">
        <v>2.0</v>
      </c>
      <c r="B194" s="10">
        <v>1.0</v>
      </c>
      <c r="C194" s="14">
        <v>10.0</v>
      </c>
      <c r="D194" s="14">
        <v>5.0</v>
      </c>
      <c r="E194" s="14">
        <v>36.0</v>
      </c>
      <c r="F194" s="14" t="s">
        <v>63</v>
      </c>
      <c r="G194" s="14" t="s">
        <v>68</v>
      </c>
      <c r="H194" s="14">
        <v>2.0</v>
      </c>
      <c r="I194" s="14" t="s">
        <v>241</v>
      </c>
      <c r="J194" s="14" t="s">
        <v>159</v>
      </c>
      <c r="K194" s="14" t="s">
        <v>170</v>
      </c>
      <c r="L194" s="14">
        <v>28.038</v>
      </c>
      <c r="M194" s="14" t="s">
        <v>242</v>
      </c>
      <c r="N194" s="14">
        <v>48.445</v>
      </c>
      <c r="O194" s="14">
        <v>1.0</v>
      </c>
      <c r="P194" s="14" t="s">
        <v>62</v>
      </c>
      <c r="Q194" s="14" t="s">
        <v>164</v>
      </c>
      <c r="R194" s="9" t="str">
        <f>IFNA(VLOOKUP(G194,'Points and Classes'!D:E,2,FALSE),"")</f>
        <v>Junior Novice SuperMoto</v>
      </c>
      <c r="S194" s="9">
        <f>IF(R194="Sportsman",0,IFNA(VLOOKUP(D194,'Points and Classes'!A:B,2,FALSE),0))</f>
        <v>22</v>
      </c>
      <c r="T194" s="9">
        <f>IFNA(VLOOKUP(R194&amp;F194,'By Class Overall'!A:D,4,FALSE),0)</f>
        <v>70</v>
      </c>
      <c r="U194" s="9">
        <f>IFNA(VLOOKUP(R194&amp;F194,'By Class Overall'!A:E,5,FALSE),0)</f>
        <v>10</v>
      </c>
      <c r="V194" s="2"/>
      <c r="W194" s="2"/>
      <c r="X194" s="2"/>
      <c r="Y194" s="2"/>
      <c r="Z194" s="2"/>
    </row>
    <row r="195" ht="15.75" customHeight="1">
      <c r="A195" s="13">
        <v>2.0</v>
      </c>
      <c r="B195" s="10">
        <v>1.0</v>
      </c>
      <c r="C195" s="14" t="s">
        <v>129</v>
      </c>
      <c r="D195" s="14" t="s">
        <v>129</v>
      </c>
      <c r="E195" s="14">
        <v>333.0</v>
      </c>
      <c r="F195" s="14" t="s">
        <v>56</v>
      </c>
      <c r="G195" s="14" t="s">
        <v>68</v>
      </c>
      <c r="H195" s="2"/>
      <c r="I195" s="2"/>
      <c r="J195" s="14" t="s">
        <v>129</v>
      </c>
      <c r="K195" s="2"/>
      <c r="L195" s="14" t="s">
        <v>153</v>
      </c>
      <c r="M195" s="2"/>
      <c r="N195" s="14" t="s">
        <v>153</v>
      </c>
      <c r="O195" s="14">
        <v>0.0</v>
      </c>
      <c r="P195" s="14" t="s">
        <v>55</v>
      </c>
      <c r="Q195" s="14" t="s">
        <v>171</v>
      </c>
      <c r="R195" s="9" t="str">
        <f>IFNA(VLOOKUP(G195,'Points and Classes'!D:E,2,FALSE),"")</f>
        <v>Junior Novice SuperMoto</v>
      </c>
      <c r="S195" s="9">
        <f>IF(R195="Sportsman",0,IFNA(VLOOKUP(D195,'Points and Classes'!A:B,2,FALSE),0))</f>
        <v>0</v>
      </c>
      <c r="T195" s="9">
        <f>IFNA(VLOOKUP(R195&amp;F195,'By Class Overall'!A:D,4,FALSE),0)</f>
        <v>92</v>
      </c>
      <c r="U195" s="9">
        <f>IFNA(VLOOKUP(R195&amp;F195,'By Class Overall'!A:E,5,FALSE),0)</f>
        <v>8</v>
      </c>
      <c r="V195" s="2"/>
      <c r="W195" s="2"/>
      <c r="X195" s="2"/>
      <c r="Y195" s="2"/>
      <c r="Z195" s="2"/>
    </row>
    <row r="196" ht="15.75" customHeight="1">
      <c r="A196" s="13">
        <v>2.0</v>
      </c>
      <c r="B196" s="10">
        <v>1.0</v>
      </c>
      <c r="C196" s="14">
        <v>1.0</v>
      </c>
      <c r="D196" s="14">
        <v>1.0</v>
      </c>
      <c r="E196" s="14">
        <v>15.0</v>
      </c>
      <c r="F196" s="14" t="s">
        <v>78</v>
      </c>
      <c r="G196" s="14" t="s">
        <v>103</v>
      </c>
      <c r="H196" s="14">
        <v>5.0</v>
      </c>
      <c r="I196" s="14" t="s">
        <v>243</v>
      </c>
      <c r="J196" s="2"/>
      <c r="K196" s="2"/>
      <c r="L196" s="14">
        <v>75.979</v>
      </c>
      <c r="M196" s="14" t="s">
        <v>244</v>
      </c>
      <c r="N196" s="14">
        <v>81.223</v>
      </c>
      <c r="O196" s="14">
        <v>1.0</v>
      </c>
      <c r="P196" s="14" t="s">
        <v>98</v>
      </c>
      <c r="Q196" s="14" t="s">
        <v>148</v>
      </c>
      <c r="R196" s="9" t="str">
        <f>IFNA(VLOOKUP(G196,'Points and Classes'!D:E,2,FALSE),"")</f>
        <v>Unlimited Mini SuperMoto</v>
      </c>
      <c r="S196" s="9">
        <f>IF(R196="Sportsman",0,IFNA(VLOOKUP(D196,'Points and Classes'!A:B,2,FALSE),0))</f>
        <v>50</v>
      </c>
      <c r="T196" s="9">
        <f>IFNA(VLOOKUP(R196&amp;F196,'By Class Overall'!A:D,4,FALSE),0)</f>
        <v>320</v>
      </c>
      <c r="U196" s="9">
        <f>IFNA(VLOOKUP(R196&amp;F196,'By Class Overall'!A:E,5,FALSE),0)</f>
        <v>2</v>
      </c>
      <c r="V196" s="2"/>
      <c r="W196" s="2"/>
      <c r="X196" s="2"/>
      <c r="Y196" s="2"/>
      <c r="Z196" s="2"/>
    </row>
    <row r="197" ht="15.75" customHeight="1">
      <c r="A197" s="13">
        <v>2.0</v>
      </c>
      <c r="B197" s="10">
        <v>1.0</v>
      </c>
      <c r="C197" s="14">
        <v>2.0</v>
      </c>
      <c r="D197" s="14">
        <v>1.0</v>
      </c>
      <c r="E197" s="14">
        <v>686.0</v>
      </c>
      <c r="F197" s="14" t="s">
        <v>19</v>
      </c>
      <c r="G197" s="14" t="s">
        <v>76</v>
      </c>
      <c r="H197" s="14">
        <v>5.0</v>
      </c>
      <c r="I197" s="14" t="s">
        <v>245</v>
      </c>
      <c r="J197" s="14">
        <v>16.82</v>
      </c>
      <c r="K197" s="14">
        <v>16.82</v>
      </c>
      <c r="L197" s="14">
        <v>73.603</v>
      </c>
      <c r="M197" s="14" t="s">
        <v>246</v>
      </c>
      <c r="N197" s="14">
        <v>77.483</v>
      </c>
      <c r="O197" s="14">
        <v>3.0</v>
      </c>
      <c r="P197" s="14" t="s">
        <v>70</v>
      </c>
      <c r="Q197" s="14" t="s">
        <v>165</v>
      </c>
      <c r="R197" s="9" t="str">
        <f>IFNA(VLOOKUP(G197,'Points and Classes'!D:E,2,FALSE),"")</f>
        <v>Limited Mini SuperMoto</v>
      </c>
      <c r="S197" s="9">
        <f>IF(R197="Sportsman",0,IFNA(VLOOKUP(D197,'Points and Classes'!A:B,2,FALSE),0))</f>
        <v>50</v>
      </c>
      <c r="T197" s="9">
        <f>IFNA(VLOOKUP(R197&amp;F197,'By Class Overall'!A:D,4,FALSE),0)</f>
        <v>532</v>
      </c>
      <c r="U197" s="9">
        <f>IFNA(VLOOKUP(R197&amp;F197,'By Class Overall'!A:E,5,FALSE),0)</f>
        <v>2</v>
      </c>
      <c r="V197" s="2"/>
      <c r="W197" s="2"/>
      <c r="X197" s="2"/>
      <c r="Y197" s="2"/>
      <c r="Z197" s="2"/>
    </row>
    <row r="198" ht="15.75" customHeight="1">
      <c r="A198" s="13">
        <v>2.0</v>
      </c>
      <c r="B198" s="10">
        <v>1.0</v>
      </c>
      <c r="C198" s="14">
        <v>3.0</v>
      </c>
      <c r="D198" s="14">
        <v>2.0</v>
      </c>
      <c r="E198" s="14">
        <v>66.0</v>
      </c>
      <c r="F198" s="14" t="s">
        <v>101</v>
      </c>
      <c r="G198" s="14" t="s">
        <v>103</v>
      </c>
      <c r="H198" s="14">
        <v>5.0</v>
      </c>
      <c r="I198" s="14" t="s">
        <v>247</v>
      </c>
      <c r="J198" s="14">
        <v>28.865</v>
      </c>
      <c r="K198" s="14">
        <v>12.045</v>
      </c>
      <c r="L198" s="14">
        <v>71.992</v>
      </c>
      <c r="M198" s="14" t="s">
        <v>248</v>
      </c>
      <c r="N198" s="14">
        <v>74.371</v>
      </c>
      <c r="O198" s="14">
        <v>2.0</v>
      </c>
      <c r="P198" s="14" t="s">
        <v>102</v>
      </c>
      <c r="Q198" s="14" t="s">
        <v>249</v>
      </c>
      <c r="R198" s="9" t="str">
        <f>IFNA(VLOOKUP(G198,'Points and Classes'!D:E,2,FALSE),"")</f>
        <v>Unlimited Mini SuperMoto</v>
      </c>
      <c r="S198" s="9">
        <f>IF(R198="Sportsman",0,IFNA(VLOOKUP(D198,'Points and Classes'!A:B,2,FALSE),0))</f>
        <v>40</v>
      </c>
      <c r="T198" s="9">
        <f>IFNA(VLOOKUP(R198&amp;F198,'By Class Overall'!A:D,4,FALSE),0)</f>
        <v>80</v>
      </c>
      <c r="U198" s="9">
        <f>IFNA(VLOOKUP(R198&amp;F198,'By Class Overall'!A:E,5,FALSE),0)</f>
        <v>5</v>
      </c>
      <c r="V198" s="2"/>
      <c r="W198" s="2"/>
      <c r="X198" s="2"/>
      <c r="Y198" s="2"/>
      <c r="Z198" s="2"/>
    </row>
    <row r="199" ht="15.75" customHeight="1">
      <c r="A199" s="13">
        <v>2.0</v>
      </c>
      <c r="B199" s="10">
        <v>1.0</v>
      </c>
      <c r="C199" s="14">
        <v>4.0</v>
      </c>
      <c r="D199" s="14">
        <v>2.0</v>
      </c>
      <c r="E199" s="14">
        <v>365.0</v>
      </c>
      <c r="F199" s="14" t="s">
        <v>25</v>
      </c>
      <c r="G199" s="14" t="s">
        <v>76</v>
      </c>
      <c r="H199" s="14">
        <v>5.0</v>
      </c>
      <c r="I199" s="14" t="s">
        <v>250</v>
      </c>
      <c r="J199" s="14">
        <v>34.654</v>
      </c>
      <c r="K199" s="14">
        <v>5.789</v>
      </c>
      <c r="L199" s="14">
        <v>71.242</v>
      </c>
      <c r="M199" s="14" t="s">
        <v>251</v>
      </c>
      <c r="N199" s="14">
        <v>74.332</v>
      </c>
      <c r="O199" s="14">
        <v>5.0</v>
      </c>
      <c r="P199" s="14" t="s">
        <v>75</v>
      </c>
      <c r="Q199" s="14" t="s">
        <v>164</v>
      </c>
      <c r="R199" s="9" t="str">
        <f>IFNA(VLOOKUP(G199,'Points and Classes'!D:E,2,FALSE),"")</f>
        <v>Limited Mini SuperMoto</v>
      </c>
      <c r="S199" s="9">
        <f>IF(R199="Sportsman",0,IFNA(VLOOKUP(D199,'Points and Classes'!A:B,2,FALSE),0))</f>
        <v>40</v>
      </c>
      <c r="T199" s="9">
        <f>IFNA(VLOOKUP(R199&amp;F199,'By Class Overall'!A:D,4,FALSE),0)</f>
        <v>540</v>
      </c>
      <c r="U199" s="9">
        <f>IFNA(VLOOKUP(R199&amp;F199,'By Class Overall'!A:E,5,FALSE),0)</f>
        <v>1</v>
      </c>
      <c r="V199" s="2"/>
      <c r="W199" s="2"/>
      <c r="X199" s="2"/>
      <c r="Y199" s="2"/>
      <c r="Z199" s="2"/>
    </row>
    <row r="200" ht="15.75" customHeight="1">
      <c r="A200" s="13">
        <v>2.0</v>
      </c>
      <c r="B200" s="10">
        <v>1.0</v>
      </c>
      <c r="C200" s="14">
        <v>5.0</v>
      </c>
      <c r="D200" s="14">
        <v>3.0</v>
      </c>
      <c r="E200" s="14">
        <v>234.0</v>
      </c>
      <c r="F200" s="14" t="s">
        <v>93</v>
      </c>
      <c r="G200" s="14" t="s">
        <v>103</v>
      </c>
      <c r="H200" s="14">
        <v>5.0</v>
      </c>
      <c r="I200" s="14" t="s">
        <v>252</v>
      </c>
      <c r="J200" s="14" t="s">
        <v>253</v>
      </c>
      <c r="K200" s="14">
        <v>27.286</v>
      </c>
      <c r="L200" s="14">
        <v>67.908</v>
      </c>
      <c r="M200" s="14" t="s">
        <v>254</v>
      </c>
      <c r="N200" s="14">
        <v>74.479</v>
      </c>
      <c r="O200" s="14">
        <v>3.0</v>
      </c>
      <c r="P200" s="14" t="s">
        <v>94</v>
      </c>
      <c r="Q200" s="14" t="s">
        <v>164</v>
      </c>
      <c r="R200" s="9" t="str">
        <f>IFNA(VLOOKUP(G200,'Points and Classes'!D:E,2,FALSE),"")</f>
        <v>Unlimited Mini SuperMoto</v>
      </c>
      <c r="S200" s="9">
        <f>IF(R200="Sportsman",0,IFNA(VLOOKUP(D200,'Points and Classes'!A:B,2,FALSE),0))</f>
        <v>32</v>
      </c>
      <c r="T200" s="9">
        <f>IFNA(VLOOKUP(R200&amp;F200,'By Class Overall'!A:D,4,FALSE),0)</f>
        <v>402</v>
      </c>
      <c r="U200" s="9">
        <f>IFNA(VLOOKUP(R200&amp;F200,'By Class Overall'!A:E,5,FALSE),0)</f>
        <v>1</v>
      </c>
      <c r="V200" s="2"/>
      <c r="W200" s="2"/>
      <c r="X200" s="2"/>
      <c r="Y200" s="2"/>
      <c r="Z200" s="2"/>
    </row>
    <row r="201" ht="15.75" customHeight="1">
      <c r="A201" s="13">
        <v>2.0</v>
      </c>
      <c r="B201" s="10">
        <v>1.0</v>
      </c>
      <c r="C201" s="14">
        <v>6.0</v>
      </c>
      <c r="D201" s="14">
        <v>3.0</v>
      </c>
      <c r="E201" s="14">
        <v>336.0</v>
      </c>
      <c r="F201" s="14" t="s">
        <v>71</v>
      </c>
      <c r="G201" s="14" t="s">
        <v>76</v>
      </c>
      <c r="H201" s="14">
        <v>5.0</v>
      </c>
      <c r="I201" s="14" t="s">
        <v>255</v>
      </c>
      <c r="J201" s="14" t="s">
        <v>256</v>
      </c>
      <c r="K201" s="14" t="s">
        <v>257</v>
      </c>
      <c r="L201" s="14">
        <v>61.453</v>
      </c>
      <c r="M201" s="14" t="s">
        <v>258</v>
      </c>
      <c r="N201" s="14">
        <v>65.184</v>
      </c>
      <c r="O201" s="14">
        <v>4.0</v>
      </c>
      <c r="P201" s="14" t="s">
        <v>72</v>
      </c>
      <c r="Q201" s="14" t="s">
        <v>178</v>
      </c>
      <c r="R201" s="9" t="str">
        <f>IFNA(VLOOKUP(G201,'Points and Classes'!D:E,2,FALSE),"")</f>
        <v>Limited Mini SuperMoto</v>
      </c>
      <c r="S201" s="9">
        <f>IF(R201="Sportsman",0,IFNA(VLOOKUP(D201,'Points and Classes'!A:B,2,FALSE),0))</f>
        <v>32</v>
      </c>
      <c r="T201" s="9">
        <f>IFNA(VLOOKUP(R201&amp;F201,'By Class Overall'!A:D,4,FALSE),0)</f>
        <v>180</v>
      </c>
      <c r="U201" s="9">
        <f>IFNA(VLOOKUP(R201&amp;F201,'By Class Overall'!A:E,5,FALSE),0)</f>
        <v>3</v>
      </c>
      <c r="V201" s="2"/>
      <c r="W201" s="2"/>
      <c r="X201" s="2"/>
      <c r="Y201" s="2"/>
      <c r="Z201" s="2"/>
    </row>
    <row r="202" ht="15.75" customHeight="1">
      <c r="A202" s="13">
        <v>2.0</v>
      </c>
      <c r="B202" s="10">
        <v>1.0</v>
      </c>
      <c r="C202" s="14">
        <v>1.0</v>
      </c>
      <c r="D202" s="14">
        <v>1.0</v>
      </c>
      <c r="E202" s="14">
        <v>15.0</v>
      </c>
      <c r="F202" s="14" t="s">
        <v>78</v>
      </c>
      <c r="G202" s="14" t="s">
        <v>77</v>
      </c>
      <c r="H202" s="14">
        <v>7.0</v>
      </c>
      <c r="I202" s="14" t="s">
        <v>259</v>
      </c>
      <c r="J202" s="2"/>
      <c r="K202" s="2"/>
      <c r="L202" s="14">
        <v>120.394</v>
      </c>
      <c r="M202" s="14" t="s">
        <v>260</v>
      </c>
      <c r="N202" s="14">
        <v>121.786</v>
      </c>
      <c r="O202" s="14">
        <v>3.0</v>
      </c>
      <c r="P202" s="14" t="s">
        <v>79</v>
      </c>
      <c r="Q202" s="14" t="s">
        <v>148</v>
      </c>
      <c r="R202" s="9" t="str">
        <f>IFNA(VLOOKUP(G202,'Points and Classes'!D:E,2,FALSE),"")</f>
        <v>Novice Asphalt</v>
      </c>
      <c r="S202" s="9">
        <f>IF(R202="Sportsman",0,IFNA(VLOOKUP(D202,'Points and Classes'!A:B,2,FALSE),0))</f>
        <v>50</v>
      </c>
      <c r="T202" s="9">
        <f>IFNA(VLOOKUP(R202&amp;F202,'By Class Overall'!A:D,4,FALSE),0)</f>
        <v>498</v>
      </c>
      <c r="U202" s="9">
        <f>IFNA(VLOOKUP(R202&amp;F202,'By Class Overall'!A:E,5,FALSE),0)</f>
        <v>1</v>
      </c>
      <c r="V202" s="2"/>
      <c r="W202" s="2"/>
      <c r="X202" s="2"/>
      <c r="Y202" s="2"/>
      <c r="Z202" s="2"/>
    </row>
    <row r="203" ht="15.75" customHeight="1">
      <c r="A203" s="13">
        <v>2.0</v>
      </c>
      <c r="B203" s="10">
        <v>1.0</v>
      </c>
      <c r="C203" s="14">
        <v>2.0</v>
      </c>
      <c r="D203" s="14">
        <v>2.0</v>
      </c>
      <c r="E203" s="14">
        <v>48.0</v>
      </c>
      <c r="F203" s="14" t="s">
        <v>80</v>
      </c>
      <c r="G203" s="14" t="s">
        <v>77</v>
      </c>
      <c r="H203" s="14">
        <v>7.0</v>
      </c>
      <c r="I203" s="14" t="s">
        <v>261</v>
      </c>
      <c r="J203" s="14">
        <v>10.806</v>
      </c>
      <c r="K203" s="14">
        <v>10.806</v>
      </c>
      <c r="L203" s="14">
        <v>117.633</v>
      </c>
      <c r="M203" s="14" t="s">
        <v>262</v>
      </c>
      <c r="N203" s="14">
        <v>119.162</v>
      </c>
      <c r="O203" s="14">
        <v>3.0</v>
      </c>
      <c r="P203" s="14" t="s">
        <v>81</v>
      </c>
      <c r="Q203" s="14" t="s">
        <v>149</v>
      </c>
      <c r="R203" s="9" t="str">
        <f>IFNA(VLOOKUP(G203,'Points and Classes'!D:E,2,FALSE),"")</f>
        <v>Novice Asphalt</v>
      </c>
      <c r="S203" s="9">
        <f>IF(R203="Sportsman",0,IFNA(VLOOKUP(D203,'Points and Classes'!A:B,2,FALSE),0))</f>
        <v>40</v>
      </c>
      <c r="T203" s="9">
        <f>IFNA(VLOOKUP(R203&amp;F203,'By Class Overall'!A:D,4,FALSE),0)</f>
        <v>442</v>
      </c>
      <c r="U203" s="9">
        <f>IFNA(VLOOKUP(R203&amp;F203,'By Class Overall'!A:E,5,FALSE),0)</f>
        <v>2</v>
      </c>
      <c r="V203" s="2"/>
      <c r="W203" s="2"/>
      <c r="X203" s="2"/>
      <c r="Y203" s="2"/>
      <c r="Z203" s="2"/>
    </row>
    <row r="204" ht="15.75" customHeight="1">
      <c r="A204" s="13">
        <v>2.0</v>
      </c>
      <c r="B204" s="10">
        <v>1.0</v>
      </c>
      <c r="C204" s="14">
        <v>3.0</v>
      </c>
      <c r="D204" s="14">
        <v>3.0</v>
      </c>
      <c r="E204" s="14">
        <v>56.0</v>
      </c>
      <c r="F204" s="14" t="s">
        <v>82</v>
      </c>
      <c r="G204" s="14" t="s">
        <v>77</v>
      </c>
      <c r="H204" s="14">
        <v>7.0</v>
      </c>
      <c r="I204" s="14" t="s">
        <v>263</v>
      </c>
      <c r="J204" s="14">
        <v>19.224</v>
      </c>
      <c r="K204" s="14">
        <v>8.418</v>
      </c>
      <c r="L204" s="14">
        <v>115.569</v>
      </c>
      <c r="M204" s="14" t="s">
        <v>264</v>
      </c>
      <c r="N204" s="14">
        <v>117.021</v>
      </c>
      <c r="O204" s="14">
        <v>3.0</v>
      </c>
      <c r="P204" s="14" t="s">
        <v>22</v>
      </c>
      <c r="Q204" s="14" t="s">
        <v>158</v>
      </c>
      <c r="R204" s="9" t="str">
        <f>IFNA(VLOOKUP(G204,'Points and Classes'!D:E,2,FALSE),"")</f>
        <v>Novice Asphalt</v>
      </c>
      <c r="S204" s="9">
        <f>IF(R204="Sportsman",0,IFNA(VLOOKUP(D204,'Points and Classes'!A:B,2,FALSE),0))</f>
        <v>32</v>
      </c>
      <c r="T204" s="9">
        <f>IFNA(VLOOKUP(R204&amp;F204,'By Class Overall'!A:D,4,FALSE),0)</f>
        <v>362</v>
      </c>
      <c r="U204" s="9">
        <f>IFNA(VLOOKUP(R204&amp;F204,'By Class Overall'!A:E,5,FALSE),0)</f>
        <v>3</v>
      </c>
      <c r="V204" s="2"/>
      <c r="W204" s="2"/>
      <c r="X204" s="2"/>
      <c r="Y204" s="2"/>
      <c r="Z204" s="2"/>
    </row>
    <row r="205" ht="15.75" customHeight="1">
      <c r="A205" s="13">
        <v>2.0</v>
      </c>
      <c r="B205" s="10">
        <v>1.0</v>
      </c>
      <c r="C205" s="14">
        <v>4.0</v>
      </c>
      <c r="D205" s="14">
        <v>4.0</v>
      </c>
      <c r="E205" s="14">
        <v>622.0</v>
      </c>
      <c r="F205" s="14" t="s">
        <v>83</v>
      </c>
      <c r="G205" s="14" t="s">
        <v>77</v>
      </c>
      <c r="H205" s="14">
        <v>7.0</v>
      </c>
      <c r="I205" s="14" t="s">
        <v>265</v>
      </c>
      <c r="J205" s="14">
        <v>39.642</v>
      </c>
      <c r="K205" s="14">
        <v>20.418</v>
      </c>
      <c r="L205" s="14">
        <v>110.851</v>
      </c>
      <c r="M205" s="14" t="s">
        <v>266</v>
      </c>
      <c r="N205" s="14">
        <v>111.648</v>
      </c>
      <c r="O205" s="14">
        <v>2.0</v>
      </c>
      <c r="P205" s="14" t="s">
        <v>84</v>
      </c>
      <c r="Q205" s="14" t="s">
        <v>150</v>
      </c>
      <c r="R205" s="9" t="str">
        <f>IFNA(VLOOKUP(G205,'Points and Classes'!D:E,2,FALSE),"")</f>
        <v>Novice Asphalt</v>
      </c>
      <c r="S205" s="9">
        <f>IF(R205="Sportsman",0,IFNA(VLOOKUP(D205,'Points and Classes'!A:B,2,FALSE),0))</f>
        <v>26</v>
      </c>
      <c r="T205" s="9">
        <f>IFNA(VLOOKUP(R205&amp;F205,'By Class Overall'!A:D,4,FALSE),0)</f>
        <v>274</v>
      </c>
      <c r="U205" s="9">
        <f>IFNA(VLOOKUP(R205&amp;F205,'By Class Overall'!A:E,5,FALSE),0)</f>
        <v>4</v>
      </c>
      <c r="V205" s="2"/>
      <c r="W205" s="2"/>
      <c r="X205" s="2"/>
      <c r="Y205" s="2"/>
      <c r="Z205" s="2"/>
    </row>
    <row r="206" ht="15.75" customHeight="1">
      <c r="A206" s="13">
        <v>2.0</v>
      </c>
      <c r="B206" s="10">
        <v>1.0</v>
      </c>
      <c r="C206" s="14">
        <v>5.0</v>
      </c>
      <c r="D206" s="14">
        <v>5.0</v>
      </c>
      <c r="E206" s="14">
        <v>232.0</v>
      </c>
      <c r="F206" s="14" t="s">
        <v>85</v>
      </c>
      <c r="G206" s="14" t="s">
        <v>77</v>
      </c>
      <c r="H206" s="14">
        <v>7.0</v>
      </c>
      <c r="I206" s="14" t="s">
        <v>267</v>
      </c>
      <c r="J206" s="14">
        <v>43.004</v>
      </c>
      <c r="K206" s="14">
        <v>3.362</v>
      </c>
      <c r="L206" s="14">
        <v>110.111</v>
      </c>
      <c r="M206" s="14" t="s">
        <v>268</v>
      </c>
      <c r="N206" s="14">
        <v>113.587</v>
      </c>
      <c r="O206" s="14">
        <v>4.0</v>
      </c>
      <c r="P206" s="14" t="s">
        <v>86</v>
      </c>
      <c r="Q206" s="14" t="s">
        <v>157</v>
      </c>
      <c r="R206" s="9" t="str">
        <f>IFNA(VLOOKUP(G206,'Points and Classes'!D:E,2,FALSE),"")</f>
        <v>Novice Asphalt</v>
      </c>
      <c r="S206" s="9">
        <f>IF(R206="Sportsman",0,IFNA(VLOOKUP(D206,'Points and Classes'!A:B,2,FALSE),0))</f>
        <v>22</v>
      </c>
      <c r="T206" s="9">
        <f>IFNA(VLOOKUP(R206&amp;F206,'By Class Overall'!A:D,4,FALSE),0)</f>
        <v>96</v>
      </c>
      <c r="U206" s="9">
        <f>IFNA(VLOOKUP(R206&amp;F206,'By Class Overall'!A:E,5,FALSE),0)</f>
        <v>10</v>
      </c>
      <c r="V206" s="2"/>
      <c r="W206" s="2"/>
      <c r="X206" s="2"/>
      <c r="Y206" s="2"/>
      <c r="Z206" s="2"/>
    </row>
    <row r="207" ht="15.75" customHeight="1">
      <c r="A207" s="13">
        <v>2.0</v>
      </c>
      <c r="B207" s="10">
        <v>1.0</v>
      </c>
      <c r="C207" s="14">
        <v>6.0</v>
      </c>
      <c r="D207" s="14">
        <v>6.0</v>
      </c>
      <c r="E207" s="14">
        <v>26.0</v>
      </c>
      <c r="F207" s="14" t="s">
        <v>87</v>
      </c>
      <c r="G207" s="14" t="s">
        <v>77</v>
      </c>
      <c r="H207" s="14">
        <v>7.0</v>
      </c>
      <c r="I207" s="14" t="s">
        <v>269</v>
      </c>
      <c r="J207" s="14">
        <v>53.363</v>
      </c>
      <c r="K207" s="14">
        <v>10.359</v>
      </c>
      <c r="L207" s="14">
        <v>107.891</v>
      </c>
      <c r="M207" s="14" t="s">
        <v>270</v>
      </c>
      <c r="N207" s="14">
        <v>110.531</v>
      </c>
      <c r="O207" s="14">
        <v>2.0</v>
      </c>
      <c r="P207" s="14" t="s">
        <v>88</v>
      </c>
      <c r="Q207" s="14" t="s">
        <v>271</v>
      </c>
      <c r="R207" s="9" t="str">
        <f>IFNA(VLOOKUP(G207,'Points and Classes'!D:E,2,FALSE),"")</f>
        <v>Novice Asphalt</v>
      </c>
      <c r="S207" s="9">
        <f>IF(R207="Sportsman",0,IFNA(VLOOKUP(D207,'Points and Classes'!A:B,2,FALSE),0))</f>
        <v>20</v>
      </c>
      <c r="T207" s="9">
        <f>IFNA(VLOOKUP(R207&amp;F207,'By Class Overall'!A:D,4,FALSE),0)</f>
        <v>42</v>
      </c>
      <c r="U207" s="9">
        <f>IFNA(VLOOKUP(R207&amp;F207,'By Class Overall'!A:E,5,FALSE),0)</f>
        <v>14</v>
      </c>
      <c r="V207" s="2"/>
      <c r="W207" s="2"/>
      <c r="X207" s="2"/>
      <c r="Y207" s="2"/>
      <c r="Z207" s="2"/>
    </row>
    <row r="208" ht="15.75" customHeight="1">
      <c r="A208" s="13">
        <v>2.0</v>
      </c>
      <c r="B208" s="10">
        <v>1.0</v>
      </c>
      <c r="C208" s="14">
        <v>7.0</v>
      </c>
      <c r="D208" s="14">
        <v>7.0</v>
      </c>
      <c r="E208" s="14">
        <v>25.0</v>
      </c>
      <c r="F208" s="14" t="s">
        <v>89</v>
      </c>
      <c r="G208" s="14" t="s">
        <v>77</v>
      </c>
      <c r="H208" s="14">
        <v>6.0</v>
      </c>
      <c r="I208" s="14" t="s">
        <v>272</v>
      </c>
      <c r="J208" s="14" t="s">
        <v>170</v>
      </c>
      <c r="K208" s="14" t="s">
        <v>170</v>
      </c>
      <c r="L208" s="14">
        <v>101.201</v>
      </c>
      <c r="M208" s="14" t="s">
        <v>273</v>
      </c>
      <c r="N208" s="14">
        <v>103.85</v>
      </c>
      <c r="O208" s="14">
        <v>6.0</v>
      </c>
      <c r="P208" s="14" t="s">
        <v>90</v>
      </c>
      <c r="Q208" s="14" t="s">
        <v>274</v>
      </c>
      <c r="R208" s="9" t="str">
        <f>IFNA(VLOOKUP(G208,'Points and Classes'!D:E,2,FALSE),"")</f>
        <v>Novice Asphalt</v>
      </c>
      <c r="S208" s="9">
        <f>IF(R208="Sportsman",0,IFNA(VLOOKUP(D208,'Points and Classes'!A:B,2,FALSE),0))</f>
        <v>18</v>
      </c>
      <c r="T208" s="9">
        <f>IFNA(VLOOKUP(R208&amp;F208,'By Class Overall'!A:D,4,FALSE),0)</f>
        <v>164</v>
      </c>
      <c r="U208" s="9">
        <f>IFNA(VLOOKUP(R208&amp;F208,'By Class Overall'!A:E,5,FALSE),0)</f>
        <v>6</v>
      </c>
      <c r="V208" s="2"/>
      <c r="W208" s="2"/>
      <c r="X208" s="2"/>
      <c r="Y208" s="2"/>
      <c r="Z208" s="2"/>
    </row>
    <row r="209" ht="15.75" customHeight="1">
      <c r="A209" s="13">
        <v>2.0</v>
      </c>
      <c r="B209" s="10">
        <v>1.0</v>
      </c>
      <c r="C209" s="14">
        <v>8.0</v>
      </c>
      <c r="D209" s="14">
        <v>8.0</v>
      </c>
      <c r="E209" s="14">
        <v>87.0</v>
      </c>
      <c r="F209" s="14" t="s">
        <v>119</v>
      </c>
      <c r="G209" s="14" t="s">
        <v>77</v>
      </c>
      <c r="H209" s="14">
        <v>5.0</v>
      </c>
      <c r="I209" s="14" t="s">
        <v>275</v>
      </c>
      <c r="J209" s="14" t="s">
        <v>151</v>
      </c>
      <c r="K209" s="14" t="s">
        <v>170</v>
      </c>
      <c r="L209" s="14">
        <v>79.487</v>
      </c>
      <c r="M209" s="14" t="s">
        <v>276</v>
      </c>
      <c r="N209" s="14">
        <v>98.34</v>
      </c>
      <c r="O209" s="14">
        <v>3.0</v>
      </c>
      <c r="P209" s="14" t="s">
        <v>160</v>
      </c>
      <c r="Q209" s="14" t="s">
        <v>158</v>
      </c>
      <c r="R209" s="9" t="str">
        <f>IFNA(VLOOKUP(G209,'Points and Classes'!D:E,2,FALSE),"")</f>
        <v>Novice Asphalt</v>
      </c>
      <c r="S209" s="9">
        <f>IF(R209="Sportsman",0,IFNA(VLOOKUP(D209,'Points and Classes'!A:B,2,FALSE),0))</f>
        <v>16</v>
      </c>
      <c r="T209" s="9">
        <f>IFNA(VLOOKUP(R209&amp;F209,'By Class Overall'!A:D,4,FALSE),0)</f>
        <v>152</v>
      </c>
      <c r="U209" s="9">
        <f>IFNA(VLOOKUP(R209&amp;F209,'By Class Overall'!A:E,5,FALSE),0)</f>
        <v>7</v>
      </c>
      <c r="V209" s="2"/>
      <c r="W209" s="2"/>
      <c r="X209" s="2"/>
      <c r="Y209" s="2"/>
      <c r="Z209" s="2"/>
    </row>
    <row r="210" ht="15.75" customHeight="1">
      <c r="A210" s="13">
        <v>2.0</v>
      </c>
      <c r="B210" s="10">
        <v>1.0</v>
      </c>
      <c r="C210" s="14" t="s">
        <v>129</v>
      </c>
      <c r="D210" s="14" t="s">
        <v>129</v>
      </c>
      <c r="E210" s="14">
        <v>234.0</v>
      </c>
      <c r="F210" s="14" t="s">
        <v>93</v>
      </c>
      <c r="G210" s="14" t="s">
        <v>77</v>
      </c>
      <c r="H210" s="2"/>
      <c r="I210" s="2"/>
      <c r="J210" s="14" t="s">
        <v>129</v>
      </c>
      <c r="K210" s="2"/>
      <c r="L210" s="14" t="s">
        <v>153</v>
      </c>
      <c r="M210" s="2"/>
      <c r="N210" s="14" t="s">
        <v>153</v>
      </c>
      <c r="O210" s="14">
        <v>0.0</v>
      </c>
      <c r="P210" s="14" t="s">
        <v>94</v>
      </c>
      <c r="Q210" s="14" t="s">
        <v>164</v>
      </c>
      <c r="R210" s="9" t="str">
        <f>IFNA(VLOOKUP(G210,'Points and Classes'!D:E,2,FALSE),"")</f>
        <v>Novice Asphalt</v>
      </c>
      <c r="S210" s="9">
        <f>IF(R210="Sportsman",0,IFNA(VLOOKUP(D210,'Points and Classes'!A:B,2,FALSE),0))</f>
        <v>0</v>
      </c>
      <c r="T210" s="9">
        <f>IFNA(VLOOKUP(R210&amp;F210,'By Class Overall'!A:D,4,FALSE),0)</f>
        <v>0</v>
      </c>
      <c r="U210" s="9">
        <f>IFNA(VLOOKUP(R210&amp;F210,'By Class Overall'!A:E,5,FALSE),0)</f>
        <v>0</v>
      </c>
      <c r="V210" s="2"/>
      <c r="W210" s="2"/>
      <c r="X210" s="2"/>
      <c r="Y210" s="2"/>
      <c r="Z210" s="2"/>
    </row>
    <row r="211" ht="15.75" customHeight="1">
      <c r="A211" s="13">
        <v>2.0</v>
      </c>
      <c r="B211" s="10">
        <v>1.0</v>
      </c>
      <c r="C211" s="14">
        <v>1.0</v>
      </c>
      <c r="D211" s="14">
        <v>1.0</v>
      </c>
      <c r="E211" s="14">
        <v>686.0</v>
      </c>
      <c r="F211" s="14" t="s">
        <v>19</v>
      </c>
      <c r="G211" s="14" t="s">
        <v>38</v>
      </c>
      <c r="H211" s="14">
        <v>7.0</v>
      </c>
      <c r="I211" s="14" t="s">
        <v>277</v>
      </c>
      <c r="J211" s="2"/>
      <c r="K211" s="2"/>
      <c r="L211" s="14">
        <v>88.839</v>
      </c>
      <c r="M211" s="14" t="s">
        <v>278</v>
      </c>
      <c r="N211" s="14">
        <v>90.046</v>
      </c>
      <c r="O211" s="14">
        <v>2.0</v>
      </c>
      <c r="P211" s="14" t="s">
        <v>20</v>
      </c>
      <c r="Q211" s="14" t="s">
        <v>165</v>
      </c>
      <c r="R211" s="9" t="str">
        <f>IFNA(VLOOKUP(G211,'Points and Classes'!D:E,2,FALSE),"")</f>
        <v>Expert Supermoto</v>
      </c>
      <c r="S211" s="9">
        <f>IF(R211="Sportsman",0,IFNA(VLOOKUP(D211,'Points and Classes'!A:B,2,FALSE),0))</f>
        <v>50</v>
      </c>
      <c r="T211" s="9">
        <f>IFNA(VLOOKUP(R211&amp;F211,'By Class Overall'!A:D,4,FALSE),0)</f>
        <v>490</v>
      </c>
      <c r="U211" s="9">
        <f>IFNA(VLOOKUP(R211&amp;F211,'By Class Overall'!A:E,5,FALSE),0)</f>
        <v>1</v>
      </c>
      <c r="V211" s="2"/>
      <c r="W211" s="2"/>
      <c r="X211" s="2"/>
      <c r="Y211" s="2"/>
      <c r="Z211" s="2"/>
    </row>
    <row r="212" ht="15.75" customHeight="1">
      <c r="A212" s="13">
        <v>2.0</v>
      </c>
      <c r="B212" s="10">
        <v>1.0</v>
      </c>
      <c r="C212" s="14">
        <v>2.0</v>
      </c>
      <c r="D212" s="14">
        <v>2.0</v>
      </c>
      <c r="E212" s="14">
        <v>285.0</v>
      </c>
      <c r="F212" s="14" t="s">
        <v>23</v>
      </c>
      <c r="G212" s="14" t="s">
        <v>38</v>
      </c>
      <c r="H212" s="14">
        <v>7.0</v>
      </c>
      <c r="I212" s="14" t="s">
        <v>279</v>
      </c>
      <c r="J212" s="14">
        <v>1.993</v>
      </c>
      <c r="K212" s="14">
        <v>1.993</v>
      </c>
      <c r="L212" s="14">
        <v>88.556</v>
      </c>
      <c r="M212" s="14" t="s">
        <v>280</v>
      </c>
      <c r="N212" s="14">
        <v>90.713</v>
      </c>
      <c r="O212" s="14">
        <v>7.0</v>
      </c>
      <c r="P212" s="14" t="s">
        <v>24</v>
      </c>
      <c r="Q212" s="14" t="s">
        <v>172</v>
      </c>
      <c r="R212" s="9" t="str">
        <f>IFNA(VLOOKUP(G212,'Points and Classes'!D:E,2,FALSE),"")</f>
        <v>Expert Supermoto</v>
      </c>
      <c r="S212" s="9">
        <f>IF(R212="Sportsman",0,IFNA(VLOOKUP(D212,'Points and Classes'!A:B,2,FALSE),0))</f>
        <v>40</v>
      </c>
      <c r="T212" s="9">
        <f>IFNA(VLOOKUP(R212&amp;F212,'By Class Overall'!A:D,4,FALSE),0)</f>
        <v>172</v>
      </c>
      <c r="U212" s="9">
        <f>IFNA(VLOOKUP(R212&amp;F212,'By Class Overall'!A:E,5,FALSE),0)</f>
        <v>4</v>
      </c>
      <c r="V212" s="2"/>
      <c r="W212" s="2"/>
      <c r="X212" s="2"/>
      <c r="Y212" s="2"/>
      <c r="Z212" s="2"/>
    </row>
    <row r="213" ht="15.75" customHeight="1">
      <c r="A213" s="13">
        <v>2.0</v>
      </c>
      <c r="B213" s="10">
        <v>1.0</v>
      </c>
      <c r="C213" s="14">
        <v>3.0</v>
      </c>
      <c r="D213" s="14">
        <v>3.0</v>
      </c>
      <c r="E213" s="14">
        <v>365.0</v>
      </c>
      <c r="F213" s="14" t="s">
        <v>25</v>
      </c>
      <c r="G213" s="14" t="s">
        <v>38</v>
      </c>
      <c r="H213" s="14">
        <v>7.0</v>
      </c>
      <c r="I213" s="14" t="s">
        <v>281</v>
      </c>
      <c r="J213" s="14">
        <v>11.961</v>
      </c>
      <c r="K213" s="14">
        <v>9.968</v>
      </c>
      <c r="L213" s="14">
        <v>87.168</v>
      </c>
      <c r="M213" s="14" t="s">
        <v>282</v>
      </c>
      <c r="N213" s="14">
        <v>89.697</v>
      </c>
      <c r="O213" s="14">
        <v>4.0</v>
      </c>
      <c r="P213" s="14" t="s">
        <v>22</v>
      </c>
      <c r="Q213" s="14" t="s">
        <v>164</v>
      </c>
      <c r="R213" s="9" t="str">
        <f>IFNA(VLOOKUP(G213,'Points and Classes'!D:E,2,FALSE),"")</f>
        <v>Expert Supermoto</v>
      </c>
      <c r="S213" s="9">
        <f>IF(R213="Sportsman",0,IFNA(VLOOKUP(D213,'Points and Classes'!A:B,2,FALSE),0))</f>
        <v>32</v>
      </c>
      <c r="T213" s="9">
        <f>IFNA(VLOOKUP(R213&amp;F213,'By Class Overall'!A:D,4,FALSE),0)</f>
        <v>354</v>
      </c>
      <c r="U213" s="9">
        <f>IFNA(VLOOKUP(R213&amp;F213,'By Class Overall'!A:E,5,FALSE),0)</f>
        <v>2</v>
      </c>
      <c r="V213" s="2"/>
      <c r="W213" s="2"/>
      <c r="X213" s="2"/>
      <c r="Y213" s="2"/>
      <c r="Z213" s="2"/>
    </row>
    <row r="214" ht="15.75" customHeight="1">
      <c r="A214" s="13">
        <v>2.0</v>
      </c>
      <c r="B214" s="10">
        <v>1.0</v>
      </c>
      <c r="C214" s="14">
        <v>4.0</v>
      </c>
      <c r="D214" s="14">
        <v>4.0</v>
      </c>
      <c r="E214" s="14">
        <v>50.0</v>
      </c>
      <c r="F214" s="14" t="s">
        <v>15</v>
      </c>
      <c r="G214" s="14" t="s">
        <v>38</v>
      </c>
      <c r="H214" s="14">
        <v>7.0</v>
      </c>
      <c r="I214" s="14" t="s">
        <v>283</v>
      </c>
      <c r="J214" s="14">
        <v>21.647</v>
      </c>
      <c r="K214" s="14">
        <v>9.686</v>
      </c>
      <c r="L214" s="14">
        <v>85.86</v>
      </c>
      <c r="M214" s="14" t="s">
        <v>284</v>
      </c>
      <c r="N214" s="14">
        <v>86.887</v>
      </c>
      <c r="O214" s="14">
        <v>1.0</v>
      </c>
      <c r="P214" s="14" t="s">
        <v>16</v>
      </c>
      <c r="Q214" s="14" t="s">
        <v>164</v>
      </c>
      <c r="R214" s="9" t="str">
        <f>IFNA(VLOOKUP(G214,'Points and Classes'!D:E,2,FALSE),"")</f>
        <v>Expert Supermoto</v>
      </c>
      <c r="S214" s="9">
        <f>IF(R214="Sportsman",0,IFNA(VLOOKUP(D214,'Points and Classes'!A:B,2,FALSE),0))</f>
        <v>26</v>
      </c>
      <c r="T214" s="9">
        <f>IFNA(VLOOKUP(R214&amp;F214,'By Class Overall'!A:D,4,FALSE),0)</f>
        <v>286</v>
      </c>
      <c r="U214" s="9">
        <f>IFNA(VLOOKUP(R214&amp;F214,'By Class Overall'!A:E,5,FALSE),0)</f>
        <v>3</v>
      </c>
      <c r="V214" s="2"/>
      <c r="W214" s="2"/>
      <c r="X214" s="2"/>
      <c r="Y214" s="2"/>
      <c r="Z214" s="2"/>
    </row>
    <row r="215" ht="15.75" customHeight="1">
      <c r="A215" s="13">
        <v>2.0</v>
      </c>
      <c r="B215" s="10">
        <v>1.0</v>
      </c>
      <c r="C215" s="14">
        <v>5.0</v>
      </c>
      <c r="D215" s="14">
        <v>1.0</v>
      </c>
      <c r="E215" s="14">
        <v>15.0</v>
      </c>
      <c r="F215" s="14" t="s">
        <v>78</v>
      </c>
      <c r="G215" s="14" t="s">
        <v>96</v>
      </c>
      <c r="H215" s="14">
        <v>7.0</v>
      </c>
      <c r="I215" s="14" t="s">
        <v>285</v>
      </c>
      <c r="J215" s="14">
        <v>23.402</v>
      </c>
      <c r="K215" s="14">
        <v>1.755</v>
      </c>
      <c r="L215" s="14">
        <v>85.628</v>
      </c>
      <c r="M215" s="14" t="s">
        <v>286</v>
      </c>
      <c r="N215" s="14">
        <v>88.675</v>
      </c>
      <c r="O215" s="14">
        <v>3.0</v>
      </c>
      <c r="P215" s="14" t="s">
        <v>79</v>
      </c>
      <c r="Q215" s="14" t="s">
        <v>148</v>
      </c>
      <c r="R215" s="9" t="str">
        <f>IFNA(VLOOKUP(G215,'Points and Classes'!D:E,2,FALSE),"")</f>
        <v>Novice SuperMoto</v>
      </c>
      <c r="S215" s="9">
        <f>IF(R215="Sportsman",0,IFNA(VLOOKUP(D215,'Points and Classes'!A:B,2,FALSE),0))</f>
        <v>50</v>
      </c>
      <c r="T215" s="9">
        <f>IFNA(VLOOKUP(R215&amp;F215,'By Class Overall'!A:D,4,FALSE),0)</f>
        <v>500</v>
      </c>
      <c r="U215" s="9">
        <f>IFNA(VLOOKUP(R215&amp;F215,'By Class Overall'!A:E,5,FALSE),0)</f>
        <v>1</v>
      </c>
      <c r="V215" s="2"/>
      <c r="W215" s="2"/>
      <c r="X215" s="2"/>
      <c r="Y215" s="2"/>
      <c r="Z215" s="2"/>
    </row>
    <row r="216" ht="15.75" customHeight="1">
      <c r="A216" s="13">
        <v>2.0</v>
      </c>
      <c r="B216" s="10">
        <v>1.0</v>
      </c>
      <c r="C216" s="14">
        <v>6.0</v>
      </c>
      <c r="D216" s="14">
        <v>5.0</v>
      </c>
      <c r="E216" s="14">
        <v>816.0</v>
      </c>
      <c r="F216" s="14" t="s">
        <v>30</v>
      </c>
      <c r="G216" s="14" t="s">
        <v>38</v>
      </c>
      <c r="H216" s="14">
        <v>7.0</v>
      </c>
      <c r="I216" s="14" t="s">
        <v>287</v>
      </c>
      <c r="J216" s="14">
        <v>34.984</v>
      </c>
      <c r="K216" s="14">
        <v>11.582</v>
      </c>
      <c r="L216" s="14">
        <v>84.123</v>
      </c>
      <c r="M216" s="14" t="s">
        <v>288</v>
      </c>
      <c r="N216" s="14">
        <v>85.169</v>
      </c>
      <c r="O216" s="14">
        <v>2.0</v>
      </c>
      <c r="P216" s="14" t="s">
        <v>31</v>
      </c>
      <c r="Q216" s="14" t="s">
        <v>156</v>
      </c>
      <c r="R216" s="9" t="str">
        <f>IFNA(VLOOKUP(G216,'Points and Classes'!D:E,2,FALSE),"")</f>
        <v>Expert Supermoto</v>
      </c>
      <c r="S216" s="9">
        <f>IF(R216="Sportsman",0,IFNA(VLOOKUP(D216,'Points and Classes'!A:B,2,FALSE),0))</f>
        <v>22</v>
      </c>
      <c r="T216" s="9">
        <f>IFNA(VLOOKUP(R216&amp;F216,'By Class Overall'!A:D,4,FALSE),0)</f>
        <v>80</v>
      </c>
      <c r="U216" s="9">
        <f>IFNA(VLOOKUP(R216&amp;F216,'By Class Overall'!A:E,5,FALSE),0)</f>
        <v>9</v>
      </c>
      <c r="V216" s="2"/>
      <c r="W216" s="2"/>
      <c r="X216" s="2"/>
      <c r="Y216" s="2"/>
      <c r="Z216" s="2"/>
    </row>
    <row r="217" ht="15.75" customHeight="1">
      <c r="A217" s="13">
        <v>2.0</v>
      </c>
      <c r="B217" s="10">
        <v>1.0</v>
      </c>
      <c r="C217" s="14">
        <v>7.0</v>
      </c>
      <c r="D217" s="14">
        <v>2.0</v>
      </c>
      <c r="E217" s="14">
        <v>622.0</v>
      </c>
      <c r="F217" s="14" t="s">
        <v>83</v>
      </c>
      <c r="G217" s="14" t="s">
        <v>96</v>
      </c>
      <c r="H217" s="14">
        <v>7.0</v>
      </c>
      <c r="I217" s="14" t="s">
        <v>289</v>
      </c>
      <c r="J217" s="14" t="s">
        <v>290</v>
      </c>
      <c r="K217" s="14">
        <v>55.461</v>
      </c>
      <c r="L217" s="14">
        <v>77.593</v>
      </c>
      <c r="M217" s="14" t="s">
        <v>291</v>
      </c>
      <c r="N217" s="14">
        <v>80.034</v>
      </c>
      <c r="O217" s="14">
        <v>7.0</v>
      </c>
      <c r="P217" s="14" t="s">
        <v>84</v>
      </c>
      <c r="Q217" s="14" t="s">
        <v>150</v>
      </c>
      <c r="R217" s="9" t="str">
        <f>IFNA(VLOOKUP(G217,'Points and Classes'!D:E,2,FALSE),"")</f>
        <v>Novice SuperMoto</v>
      </c>
      <c r="S217" s="9">
        <f>IF(R217="Sportsman",0,IFNA(VLOOKUP(D217,'Points and Classes'!A:B,2,FALSE),0))</f>
        <v>40</v>
      </c>
      <c r="T217" s="9">
        <f>IFNA(VLOOKUP(R217&amp;F217,'By Class Overall'!A:D,4,FALSE),0)</f>
        <v>438</v>
      </c>
      <c r="U217" s="9">
        <f>IFNA(VLOOKUP(R217&amp;F217,'By Class Overall'!A:E,5,FALSE),0)</f>
        <v>2</v>
      </c>
      <c r="V217" s="2"/>
      <c r="W217" s="2"/>
      <c r="X217" s="2"/>
      <c r="Y217" s="2"/>
      <c r="Z217" s="2"/>
    </row>
    <row r="218" ht="15.75" customHeight="1">
      <c r="A218" s="13">
        <v>2.0</v>
      </c>
      <c r="B218" s="10">
        <v>1.0</v>
      </c>
      <c r="C218" s="14">
        <v>8.0</v>
      </c>
      <c r="D218" s="14">
        <v>3.0</v>
      </c>
      <c r="E218" s="14">
        <v>48.0</v>
      </c>
      <c r="F218" s="14" t="s">
        <v>80</v>
      </c>
      <c r="G218" s="14" t="s">
        <v>96</v>
      </c>
      <c r="H218" s="14">
        <v>7.0</v>
      </c>
      <c r="I218" s="14" t="s">
        <v>292</v>
      </c>
      <c r="J218" s="14" t="s">
        <v>293</v>
      </c>
      <c r="K218" s="14">
        <v>2.024</v>
      </c>
      <c r="L218" s="14">
        <v>77.374</v>
      </c>
      <c r="M218" s="14" t="s">
        <v>294</v>
      </c>
      <c r="N218" s="14">
        <v>80.82</v>
      </c>
      <c r="O218" s="14">
        <v>7.0</v>
      </c>
      <c r="P218" s="14" t="s">
        <v>81</v>
      </c>
      <c r="Q218" s="14" t="s">
        <v>149</v>
      </c>
      <c r="R218" s="9" t="str">
        <f>IFNA(VLOOKUP(G218,'Points and Classes'!D:E,2,FALSE),"")</f>
        <v>Novice SuperMoto</v>
      </c>
      <c r="S218" s="9">
        <f>IF(R218="Sportsman",0,IFNA(VLOOKUP(D218,'Points and Classes'!A:B,2,FALSE),0))</f>
        <v>32</v>
      </c>
      <c r="T218" s="9">
        <f>IFNA(VLOOKUP(R218&amp;F218,'By Class Overall'!A:D,4,FALSE),0)</f>
        <v>436</v>
      </c>
      <c r="U218" s="9">
        <f>IFNA(VLOOKUP(R218&amp;F218,'By Class Overall'!A:E,5,FALSE),0)</f>
        <v>3</v>
      </c>
      <c r="V218" s="2"/>
      <c r="W218" s="2"/>
      <c r="X218" s="2"/>
      <c r="Y218" s="2"/>
      <c r="Z218" s="2"/>
    </row>
    <row r="219" ht="15.75" customHeight="1">
      <c r="A219" s="13">
        <v>2.0</v>
      </c>
      <c r="B219" s="10">
        <v>1.0</v>
      </c>
      <c r="C219" s="14">
        <v>9.0</v>
      </c>
      <c r="D219" s="14">
        <v>4.0</v>
      </c>
      <c r="E219" s="14">
        <v>232.0</v>
      </c>
      <c r="F219" s="14" t="s">
        <v>85</v>
      </c>
      <c r="G219" s="14" t="s">
        <v>96</v>
      </c>
      <c r="H219" s="14">
        <v>6.0</v>
      </c>
      <c r="I219" s="14" t="s">
        <v>295</v>
      </c>
      <c r="J219" s="14" t="s">
        <v>170</v>
      </c>
      <c r="K219" s="14" t="s">
        <v>170</v>
      </c>
      <c r="L219" s="14">
        <v>74.723</v>
      </c>
      <c r="M219" s="14" t="s">
        <v>296</v>
      </c>
      <c r="N219" s="14">
        <v>77.581</v>
      </c>
      <c r="O219" s="14">
        <v>2.0</v>
      </c>
      <c r="P219" s="14" t="s">
        <v>86</v>
      </c>
      <c r="Q219" s="14" t="s">
        <v>157</v>
      </c>
      <c r="R219" s="9" t="str">
        <f>IFNA(VLOOKUP(G219,'Points and Classes'!D:E,2,FALSE),"")</f>
        <v>Novice SuperMoto</v>
      </c>
      <c r="S219" s="9">
        <f>IF(R219="Sportsman",0,IFNA(VLOOKUP(D219,'Points and Classes'!A:B,2,FALSE),0))</f>
        <v>26</v>
      </c>
      <c r="T219" s="9">
        <f>IFNA(VLOOKUP(R219&amp;F219,'By Class Overall'!A:D,4,FALSE),0)</f>
        <v>104</v>
      </c>
      <c r="U219" s="9">
        <f>IFNA(VLOOKUP(R219&amp;F219,'By Class Overall'!A:E,5,FALSE),0)</f>
        <v>6</v>
      </c>
      <c r="V219" s="2"/>
      <c r="W219" s="2"/>
      <c r="X219" s="2"/>
      <c r="Y219" s="2"/>
      <c r="Z219" s="2"/>
    </row>
    <row r="220" ht="15.75" customHeight="1">
      <c r="A220" s="13">
        <v>2.0</v>
      </c>
      <c r="B220" s="10">
        <v>1.0</v>
      </c>
      <c r="C220" s="14">
        <v>10.0</v>
      </c>
      <c r="D220" s="14">
        <v>5.0</v>
      </c>
      <c r="E220" s="14">
        <v>25.0</v>
      </c>
      <c r="F220" s="14" t="s">
        <v>89</v>
      </c>
      <c r="G220" s="14" t="s">
        <v>96</v>
      </c>
      <c r="H220" s="14">
        <v>6.0</v>
      </c>
      <c r="I220" s="14" t="s">
        <v>297</v>
      </c>
      <c r="J220" s="14" t="s">
        <v>170</v>
      </c>
      <c r="K220" s="14">
        <v>50.104</v>
      </c>
      <c r="L220" s="14">
        <v>69.265</v>
      </c>
      <c r="M220" s="14" t="s">
        <v>298</v>
      </c>
      <c r="N220" s="14">
        <v>71.142</v>
      </c>
      <c r="O220" s="14">
        <v>2.0</v>
      </c>
      <c r="P220" s="14" t="s">
        <v>90</v>
      </c>
      <c r="Q220" s="14" t="s">
        <v>274</v>
      </c>
      <c r="R220" s="9" t="str">
        <f>IFNA(VLOOKUP(G220,'Points and Classes'!D:E,2,FALSE),"")</f>
        <v>Novice SuperMoto</v>
      </c>
      <c r="S220" s="9">
        <f>IF(R220="Sportsman",0,IFNA(VLOOKUP(D220,'Points and Classes'!A:B,2,FALSE),0))</f>
        <v>22</v>
      </c>
      <c r="T220" s="9">
        <f>IFNA(VLOOKUP(R220&amp;F220,'By Class Overall'!A:D,4,FALSE),0)</f>
        <v>228</v>
      </c>
      <c r="U220" s="9">
        <f>IFNA(VLOOKUP(R220&amp;F220,'By Class Overall'!A:E,5,FALSE),0)</f>
        <v>4</v>
      </c>
      <c r="V220" s="2"/>
      <c r="W220" s="2"/>
      <c r="X220" s="2"/>
      <c r="Y220" s="2"/>
      <c r="Z220" s="2"/>
    </row>
    <row r="221" ht="15.75" customHeight="1">
      <c r="A221" s="13">
        <v>2.0</v>
      </c>
      <c r="B221" s="10">
        <v>1.0</v>
      </c>
      <c r="C221" s="14">
        <v>11.0</v>
      </c>
      <c r="D221" s="14">
        <v>6.0</v>
      </c>
      <c r="E221" s="14">
        <v>126.0</v>
      </c>
      <c r="F221" s="14" t="s">
        <v>21</v>
      </c>
      <c r="G221" s="14" t="s">
        <v>38</v>
      </c>
      <c r="H221" s="2"/>
      <c r="I221" s="2"/>
      <c r="J221" s="2"/>
      <c r="K221" s="2"/>
      <c r="L221" s="14" t="s">
        <v>153</v>
      </c>
      <c r="M221" s="2"/>
      <c r="N221" s="14" t="s">
        <v>153</v>
      </c>
      <c r="O221" s="14">
        <v>0.0</v>
      </c>
      <c r="P221" s="14" t="s">
        <v>22</v>
      </c>
      <c r="Q221" s="14" t="s">
        <v>157</v>
      </c>
      <c r="R221" s="9" t="str">
        <f>IFNA(VLOOKUP(G221,'Points and Classes'!D:E,2,FALSE),"")</f>
        <v>Expert Supermoto</v>
      </c>
      <c r="S221" s="9">
        <f>IF(R221="Sportsman",0,IFNA(VLOOKUP(D221,'Points and Classes'!A:B,2,FALSE),0))</f>
        <v>20</v>
      </c>
      <c r="T221" s="9">
        <f>IFNA(VLOOKUP(R221&amp;F221,'By Class Overall'!A:D,4,FALSE),0)</f>
        <v>78</v>
      </c>
      <c r="U221" s="9">
        <f>IFNA(VLOOKUP(R221&amp;F221,'By Class Overall'!A:E,5,FALSE),0)</f>
        <v>11</v>
      </c>
      <c r="V221" s="2"/>
      <c r="W221" s="2"/>
      <c r="X221" s="2"/>
      <c r="Y221" s="2"/>
      <c r="Z221" s="2"/>
    </row>
    <row r="222" ht="15.75" customHeight="1">
      <c r="A222" s="13">
        <v>2.0</v>
      </c>
      <c r="B222" s="10">
        <v>1.0</v>
      </c>
      <c r="C222" s="14" t="s">
        <v>161</v>
      </c>
      <c r="D222" s="14" t="s">
        <v>161</v>
      </c>
      <c r="E222" s="14">
        <v>234.0</v>
      </c>
      <c r="F222" s="14" t="s">
        <v>93</v>
      </c>
      <c r="G222" s="14" t="s">
        <v>96</v>
      </c>
      <c r="H222" s="14">
        <v>6.0</v>
      </c>
      <c r="I222" s="14" t="s">
        <v>299</v>
      </c>
      <c r="J222" s="14" t="s">
        <v>161</v>
      </c>
      <c r="K222" s="2"/>
      <c r="L222" s="14">
        <v>70.565</v>
      </c>
      <c r="M222" s="14" t="s">
        <v>300</v>
      </c>
      <c r="N222" s="14">
        <v>73.642</v>
      </c>
      <c r="O222" s="14">
        <v>3.0</v>
      </c>
      <c r="P222" s="14" t="s">
        <v>94</v>
      </c>
      <c r="Q222" s="14" t="s">
        <v>164</v>
      </c>
      <c r="R222" s="9" t="str">
        <f>IFNA(VLOOKUP(G222,'Points and Classes'!D:E,2,FALSE),"")</f>
        <v>Novice SuperMoto</v>
      </c>
      <c r="S222" s="9">
        <f>IF(R222="Sportsman",0,IFNA(VLOOKUP(D222,'Points and Classes'!A:B,2,FALSE),0))</f>
        <v>0</v>
      </c>
      <c r="T222" s="9">
        <f>IFNA(VLOOKUP(R222&amp;F222,'By Class Overall'!A:D,4,FALSE),0)</f>
        <v>16</v>
      </c>
      <c r="U222" s="9">
        <f>IFNA(VLOOKUP(R222&amp;F222,'By Class Overall'!A:E,5,FALSE),0)</f>
        <v>11</v>
      </c>
      <c r="V222" s="2"/>
      <c r="W222" s="2"/>
      <c r="X222" s="2"/>
      <c r="Y222" s="2"/>
      <c r="Z222" s="2"/>
    </row>
    <row r="223" ht="15.75" customHeight="1">
      <c r="A223" s="13">
        <v>2.0</v>
      </c>
      <c r="B223" s="10">
        <v>1.0</v>
      </c>
      <c r="C223" s="14">
        <v>1.0</v>
      </c>
      <c r="D223" s="14">
        <v>1.0</v>
      </c>
      <c r="E223" s="14">
        <v>15.0</v>
      </c>
      <c r="F223" s="14" t="s">
        <v>78</v>
      </c>
      <c r="G223" s="14" t="s">
        <v>97</v>
      </c>
      <c r="H223" s="14">
        <v>7.0</v>
      </c>
      <c r="I223" s="14" t="s">
        <v>301</v>
      </c>
      <c r="J223" s="2"/>
      <c r="K223" s="2"/>
      <c r="L223" s="14">
        <v>110.338</v>
      </c>
      <c r="M223" s="14" t="s">
        <v>302</v>
      </c>
      <c r="N223" s="14">
        <v>115.255</v>
      </c>
      <c r="O223" s="14">
        <v>6.0</v>
      </c>
      <c r="P223" s="14" t="s">
        <v>98</v>
      </c>
      <c r="Q223" s="14" t="s">
        <v>148</v>
      </c>
      <c r="R223" s="9" t="str">
        <f>IFNA(VLOOKUP(G223,'Points and Classes'!D:E,2,FALSE),"")</f>
        <v>Unlimited Mini Asphalt</v>
      </c>
      <c r="S223" s="9">
        <f>IF(R223="Sportsman",0,IFNA(VLOOKUP(D223,'Points and Classes'!A:B,2,FALSE),0))</f>
        <v>50</v>
      </c>
      <c r="T223" s="9">
        <f>IFNA(VLOOKUP(R223&amp;F223,'By Class Overall'!A:D,4,FALSE),0)</f>
        <v>280</v>
      </c>
      <c r="U223" s="9">
        <f>IFNA(VLOOKUP(R223&amp;F223,'By Class Overall'!A:E,5,FALSE),0)</f>
        <v>3</v>
      </c>
      <c r="V223" s="2"/>
      <c r="W223" s="2"/>
      <c r="X223" s="2"/>
      <c r="Y223" s="2"/>
      <c r="Z223" s="2"/>
    </row>
    <row r="224" ht="15.75" customHeight="1">
      <c r="A224" s="13">
        <v>2.0</v>
      </c>
      <c r="B224" s="10">
        <v>1.0</v>
      </c>
      <c r="C224" s="14">
        <v>2.0</v>
      </c>
      <c r="D224" s="14">
        <v>2.0</v>
      </c>
      <c r="E224" s="14">
        <v>234.0</v>
      </c>
      <c r="F224" s="14" t="s">
        <v>93</v>
      </c>
      <c r="G224" s="14" t="s">
        <v>97</v>
      </c>
      <c r="H224" s="14">
        <v>7.0</v>
      </c>
      <c r="I224" s="14" t="s">
        <v>303</v>
      </c>
      <c r="J224" s="14">
        <v>35.799</v>
      </c>
      <c r="K224" s="14">
        <v>35.799</v>
      </c>
      <c r="L224" s="14">
        <v>102.999</v>
      </c>
      <c r="M224" s="14" t="s">
        <v>304</v>
      </c>
      <c r="N224" s="14">
        <v>105.621</v>
      </c>
      <c r="O224" s="14">
        <v>7.0</v>
      </c>
      <c r="P224" s="14" t="s">
        <v>94</v>
      </c>
      <c r="Q224" s="14" t="s">
        <v>164</v>
      </c>
      <c r="R224" s="9" t="str">
        <f>IFNA(VLOOKUP(G224,'Points and Classes'!D:E,2,FALSE),"")</f>
        <v>Unlimited Mini Asphalt</v>
      </c>
      <c r="S224" s="9">
        <f>IF(R224="Sportsman",0,IFNA(VLOOKUP(D224,'Points and Classes'!A:B,2,FALSE),0))</f>
        <v>40</v>
      </c>
      <c r="T224" s="9">
        <f>IFNA(VLOOKUP(R224&amp;F224,'By Class Overall'!A:D,4,FALSE),0)</f>
        <v>414</v>
      </c>
      <c r="U224" s="9">
        <f>IFNA(VLOOKUP(R224&amp;F224,'By Class Overall'!A:E,5,FALSE),0)</f>
        <v>1</v>
      </c>
      <c r="V224" s="2"/>
      <c r="W224" s="2"/>
      <c r="X224" s="2"/>
      <c r="Y224" s="2"/>
      <c r="Z224" s="2"/>
    </row>
    <row r="225" ht="15.75" customHeight="1">
      <c r="A225" s="13">
        <v>2.0</v>
      </c>
      <c r="B225" s="10">
        <v>1.0</v>
      </c>
      <c r="C225" s="14">
        <v>3.0</v>
      </c>
      <c r="D225" s="14">
        <v>3.0</v>
      </c>
      <c r="E225" s="14">
        <v>369.0</v>
      </c>
      <c r="F225" s="14" t="s">
        <v>73</v>
      </c>
      <c r="G225" s="14" t="s">
        <v>97</v>
      </c>
      <c r="H225" s="14">
        <v>7.0</v>
      </c>
      <c r="I225" s="14" t="s">
        <v>305</v>
      </c>
      <c r="J225" s="14">
        <v>42.771</v>
      </c>
      <c r="K225" s="14">
        <v>6.972</v>
      </c>
      <c r="L225" s="14">
        <v>101.682</v>
      </c>
      <c r="M225" s="14" t="s">
        <v>306</v>
      </c>
      <c r="N225" s="14">
        <v>103.917</v>
      </c>
      <c r="O225" s="14">
        <v>5.0</v>
      </c>
      <c r="P225" s="14" t="s">
        <v>74</v>
      </c>
      <c r="Q225" s="14" t="s">
        <v>179</v>
      </c>
      <c r="R225" s="9" t="str">
        <f>IFNA(VLOOKUP(G225,'Points and Classes'!D:E,2,FALSE),"")</f>
        <v>Unlimited Mini Asphalt</v>
      </c>
      <c r="S225" s="9">
        <f>IF(R225="Sportsman",0,IFNA(VLOOKUP(D225,'Points and Classes'!A:B,2,FALSE),0))</f>
        <v>32</v>
      </c>
      <c r="T225" s="9">
        <f>IFNA(VLOOKUP(R225&amp;F225,'By Class Overall'!A:D,4,FALSE),0)</f>
        <v>330</v>
      </c>
      <c r="U225" s="9">
        <f>IFNA(VLOOKUP(R225&amp;F225,'By Class Overall'!A:E,5,FALSE),0)</f>
        <v>2</v>
      </c>
      <c r="V225" s="2"/>
      <c r="W225" s="2"/>
      <c r="X225" s="2"/>
      <c r="Y225" s="2"/>
      <c r="Z225" s="2"/>
    </row>
    <row r="226" ht="15.75" customHeight="1">
      <c r="A226" s="13">
        <v>2.0</v>
      </c>
      <c r="B226" s="10">
        <v>1.0</v>
      </c>
      <c r="C226" s="14">
        <v>4.0</v>
      </c>
      <c r="D226" s="14">
        <v>4.0</v>
      </c>
      <c r="E226" s="14">
        <v>336.0</v>
      </c>
      <c r="F226" s="14" t="s">
        <v>71</v>
      </c>
      <c r="G226" s="14" t="s">
        <v>97</v>
      </c>
      <c r="H226" s="14">
        <v>7.0</v>
      </c>
      <c r="I226" s="14" t="s">
        <v>307</v>
      </c>
      <c r="J226" s="14">
        <v>53.438</v>
      </c>
      <c r="K226" s="14">
        <v>10.667</v>
      </c>
      <c r="L226" s="14">
        <v>99.731</v>
      </c>
      <c r="M226" s="14" t="s">
        <v>308</v>
      </c>
      <c r="N226" s="14">
        <v>102.314</v>
      </c>
      <c r="O226" s="14">
        <v>3.0</v>
      </c>
      <c r="P226" s="14" t="s">
        <v>72</v>
      </c>
      <c r="Q226" s="14" t="s">
        <v>178</v>
      </c>
      <c r="R226" s="9" t="str">
        <f>IFNA(VLOOKUP(G226,'Points and Classes'!D:E,2,FALSE),"")</f>
        <v>Unlimited Mini Asphalt</v>
      </c>
      <c r="S226" s="9">
        <f>IF(R226="Sportsman",0,IFNA(VLOOKUP(D226,'Points and Classes'!A:B,2,FALSE),0))</f>
        <v>26</v>
      </c>
      <c r="T226" s="9">
        <f>IFNA(VLOOKUP(R226&amp;F226,'By Class Overall'!A:D,4,FALSE),0)</f>
        <v>222</v>
      </c>
      <c r="U226" s="9">
        <f>IFNA(VLOOKUP(R226&amp;F226,'By Class Overall'!A:E,5,FALSE),0)</f>
        <v>4</v>
      </c>
      <c r="V226" s="2"/>
      <c r="W226" s="2"/>
      <c r="X226" s="2"/>
      <c r="Y226" s="2"/>
      <c r="Z226" s="2"/>
    </row>
    <row r="227" ht="15.75" customHeight="1">
      <c r="A227" s="13">
        <v>2.0</v>
      </c>
      <c r="B227" s="10">
        <v>1.0</v>
      </c>
      <c r="C227" s="14">
        <v>5.0</v>
      </c>
      <c r="D227" s="14">
        <v>5.0</v>
      </c>
      <c r="E227" s="14">
        <v>66.0</v>
      </c>
      <c r="F227" s="14" t="s">
        <v>101</v>
      </c>
      <c r="G227" s="14" t="s">
        <v>97</v>
      </c>
      <c r="H227" s="14">
        <v>6.0</v>
      </c>
      <c r="I227" s="14" t="s">
        <v>309</v>
      </c>
      <c r="J227" s="14" t="s">
        <v>170</v>
      </c>
      <c r="K227" s="14" t="s">
        <v>170</v>
      </c>
      <c r="L227" s="14">
        <v>94.006</v>
      </c>
      <c r="M227" s="14" t="s">
        <v>310</v>
      </c>
      <c r="N227" s="14">
        <v>105.566</v>
      </c>
      <c r="O227" s="14">
        <v>5.0</v>
      </c>
      <c r="P227" s="14" t="s">
        <v>102</v>
      </c>
      <c r="Q227" s="14" t="s">
        <v>249</v>
      </c>
      <c r="R227" s="9" t="str">
        <f>IFNA(VLOOKUP(G227,'Points and Classes'!D:E,2,FALSE),"")</f>
        <v>Unlimited Mini Asphalt</v>
      </c>
      <c r="S227" s="9">
        <f>IF(R227="Sportsman",0,IFNA(VLOOKUP(D227,'Points and Classes'!A:B,2,FALSE),0))</f>
        <v>22</v>
      </c>
      <c r="T227" s="9">
        <f>IFNA(VLOOKUP(R227&amp;F227,'By Class Overall'!A:D,4,FALSE),0)</f>
        <v>54</v>
      </c>
      <c r="U227" s="9">
        <f>IFNA(VLOOKUP(R227&amp;F227,'By Class Overall'!A:E,5,FALSE),0)</f>
        <v>9</v>
      </c>
      <c r="V227" s="2"/>
      <c r="W227" s="2"/>
      <c r="X227" s="2"/>
      <c r="Y227" s="2"/>
      <c r="Z227" s="2"/>
    </row>
    <row r="228" ht="15.75" customHeight="1">
      <c r="A228" s="13">
        <v>2.0</v>
      </c>
      <c r="B228" s="10">
        <v>2.0</v>
      </c>
      <c r="C228" s="14">
        <v>1.0</v>
      </c>
      <c r="D228" s="14">
        <v>1.0</v>
      </c>
      <c r="E228" s="14">
        <v>686.0</v>
      </c>
      <c r="F228" s="14" t="s">
        <v>19</v>
      </c>
      <c r="G228" s="14" t="s">
        <v>69</v>
      </c>
      <c r="H228" s="14">
        <v>6.0</v>
      </c>
      <c r="I228" s="14" t="s">
        <v>311</v>
      </c>
      <c r="J228" s="2"/>
      <c r="K228" s="2"/>
      <c r="L228" s="14">
        <v>102.023</v>
      </c>
      <c r="M228" s="14" t="s">
        <v>312</v>
      </c>
      <c r="N228" s="14">
        <v>108.684</v>
      </c>
      <c r="O228" s="14">
        <v>3.0</v>
      </c>
      <c r="P228" s="14" t="s">
        <v>70</v>
      </c>
      <c r="Q228" s="14" t="s">
        <v>165</v>
      </c>
      <c r="R228" s="9" t="str">
        <f>IFNA(VLOOKUP(G228,'Points and Classes'!D:E,2,FALSE),"")</f>
        <v>Limited Mini Asphalt</v>
      </c>
      <c r="S228" s="9">
        <f>IF(R228="Sportsman",0,IFNA(VLOOKUP(D228,'Points and Classes'!A:B,2,FALSE),0))</f>
        <v>50</v>
      </c>
      <c r="T228" s="9">
        <f>IFNA(VLOOKUP(R228&amp;F228,'By Class Overall'!A:D,4,FALSE),0)</f>
        <v>546</v>
      </c>
      <c r="U228" s="9">
        <f>IFNA(VLOOKUP(R228&amp;F228,'By Class Overall'!A:E,5,FALSE),0)</f>
        <v>1</v>
      </c>
      <c r="V228" s="2"/>
      <c r="W228" s="2"/>
      <c r="X228" s="2"/>
      <c r="Y228" s="2"/>
      <c r="Z228" s="2"/>
    </row>
    <row r="229" ht="15.75" customHeight="1">
      <c r="A229" s="13">
        <v>2.0</v>
      </c>
      <c r="B229" s="10">
        <v>2.0</v>
      </c>
      <c r="C229" s="14">
        <v>2.0</v>
      </c>
      <c r="D229" s="14">
        <v>2.0</v>
      </c>
      <c r="E229" s="14">
        <v>369.0</v>
      </c>
      <c r="F229" s="14" t="s">
        <v>73</v>
      </c>
      <c r="G229" s="14" t="s">
        <v>69</v>
      </c>
      <c r="H229" s="14">
        <v>6.0</v>
      </c>
      <c r="I229" s="14" t="s">
        <v>313</v>
      </c>
      <c r="J229" s="14">
        <v>3.056</v>
      </c>
      <c r="K229" s="14">
        <v>3.056</v>
      </c>
      <c r="L229" s="14">
        <v>101.358</v>
      </c>
      <c r="M229" s="14" t="s">
        <v>314</v>
      </c>
      <c r="N229" s="14">
        <v>104.296</v>
      </c>
      <c r="O229" s="14">
        <v>5.0</v>
      </c>
      <c r="P229" s="14" t="s">
        <v>74</v>
      </c>
      <c r="Q229" s="14" t="s">
        <v>179</v>
      </c>
      <c r="R229" s="9" t="str">
        <f>IFNA(VLOOKUP(G229,'Points and Classes'!D:E,2,FALSE),"")</f>
        <v>Limited Mini Asphalt</v>
      </c>
      <c r="S229" s="9">
        <f>IF(R229="Sportsman",0,IFNA(VLOOKUP(D229,'Points and Classes'!A:B,2,FALSE),0))</f>
        <v>40</v>
      </c>
      <c r="T229" s="9">
        <f>IFNA(VLOOKUP(R229&amp;F229,'By Class Overall'!A:D,4,FALSE),0)</f>
        <v>452</v>
      </c>
      <c r="U229" s="9">
        <f>IFNA(VLOOKUP(R229&amp;F229,'By Class Overall'!A:E,5,FALSE),0)</f>
        <v>2</v>
      </c>
      <c r="V229" s="2"/>
      <c r="W229" s="2"/>
      <c r="X229" s="2"/>
      <c r="Y229" s="2"/>
      <c r="Z229" s="2"/>
    </row>
    <row r="230" ht="15.75" customHeight="1">
      <c r="A230" s="13">
        <v>2.0</v>
      </c>
      <c r="B230" s="10">
        <v>2.0</v>
      </c>
      <c r="C230" s="14">
        <v>3.0</v>
      </c>
      <c r="D230" s="14">
        <v>3.0</v>
      </c>
      <c r="E230" s="14">
        <v>336.0</v>
      </c>
      <c r="F230" s="14" t="s">
        <v>71</v>
      </c>
      <c r="G230" s="14" t="s">
        <v>69</v>
      </c>
      <c r="H230" s="14">
        <v>6.0</v>
      </c>
      <c r="I230" s="14" t="s">
        <v>315</v>
      </c>
      <c r="J230" s="14">
        <v>4.913</v>
      </c>
      <c r="K230" s="14">
        <v>1.857</v>
      </c>
      <c r="L230" s="14">
        <v>100.958</v>
      </c>
      <c r="M230" s="14" t="s">
        <v>316</v>
      </c>
      <c r="N230" s="14">
        <v>103.953</v>
      </c>
      <c r="O230" s="14">
        <v>6.0</v>
      </c>
      <c r="P230" s="14" t="s">
        <v>72</v>
      </c>
      <c r="Q230" s="14" t="s">
        <v>178</v>
      </c>
      <c r="R230" s="9" t="str">
        <f>IFNA(VLOOKUP(G230,'Points and Classes'!D:E,2,FALSE),"")</f>
        <v>Limited Mini Asphalt</v>
      </c>
      <c r="S230" s="9">
        <f>IF(R230="Sportsman",0,IFNA(VLOOKUP(D230,'Points and Classes'!A:B,2,FALSE),0))</f>
        <v>32</v>
      </c>
      <c r="T230" s="9">
        <f>IFNA(VLOOKUP(R230&amp;F230,'By Class Overall'!A:D,4,FALSE),0)</f>
        <v>282</v>
      </c>
      <c r="U230" s="9">
        <f>IFNA(VLOOKUP(R230&amp;F230,'By Class Overall'!A:E,5,FALSE),0)</f>
        <v>3</v>
      </c>
      <c r="V230" s="2"/>
      <c r="W230" s="2"/>
      <c r="X230" s="2"/>
      <c r="Y230" s="2"/>
      <c r="Z230" s="2"/>
    </row>
    <row r="231" ht="15.75" customHeight="1">
      <c r="A231" s="13">
        <v>2.0</v>
      </c>
      <c r="B231" s="10">
        <v>2.0</v>
      </c>
      <c r="C231" s="14" t="s">
        <v>129</v>
      </c>
      <c r="D231" s="14" t="s">
        <v>129</v>
      </c>
      <c r="E231" s="14">
        <v>365.0</v>
      </c>
      <c r="F231" s="14" t="s">
        <v>25</v>
      </c>
      <c r="G231" s="14" t="s">
        <v>69</v>
      </c>
      <c r="H231" s="2"/>
      <c r="I231" s="2"/>
      <c r="J231" s="14" t="s">
        <v>129</v>
      </c>
      <c r="K231" s="2"/>
      <c r="L231" s="14" t="s">
        <v>153</v>
      </c>
      <c r="M231" s="2"/>
      <c r="N231" s="14" t="s">
        <v>153</v>
      </c>
      <c r="O231" s="14">
        <v>0.0</v>
      </c>
      <c r="P231" s="14" t="s">
        <v>75</v>
      </c>
      <c r="Q231" s="14" t="s">
        <v>164</v>
      </c>
      <c r="R231" s="9" t="str">
        <f>IFNA(VLOOKUP(G231,'Points and Classes'!D:E,2,FALSE),"")</f>
        <v>Limited Mini Asphalt</v>
      </c>
      <c r="S231" s="9">
        <f>IF(R231="Sportsman",0,IFNA(VLOOKUP(D231,'Points and Classes'!A:B,2,FALSE),0))</f>
        <v>0</v>
      </c>
      <c r="T231" s="9">
        <f>IFNA(VLOOKUP(R231&amp;F231,'By Class Overall'!A:D,4,FALSE),0)</f>
        <v>172</v>
      </c>
      <c r="U231" s="9">
        <f>IFNA(VLOOKUP(R231&amp;F231,'By Class Overall'!A:E,5,FALSE),0)</f>
        <v>4</v>
      </c>
      <c r="V231" s="2"/>
      <c r="W231" s="2"/>
      <c r="X231" s="2"/>
      <c r="Y231" s="2"/>
      <c r="Z231" s="2"/>
    </row>
    <row r="232" ht="15.75" customHeight="1">
      <c r="A232" s="13">
        <v>2.0</v>
      </c>
      <c r="B232" s="10">
        <v>2.0</v>
      </c>
      <c r="C232" s="14">
        <v>1.0</v>
      </c>
      <c r="D232" s="14">
        <v>1.0</v>
      </c>
      <c r="E232" s="14">
        <v>50.0</v>
      </c>
      <c r="F232" s="14" t="s">
        <v>15</v>
      </c>
      <c r="G232" s="14" t="s">
        <v>14</v>
      </c>
      <c r="H232" s="14">
        <v>7.0</v>
      </c>
      <c r="I232" s="14" t="s">
        <v>317</v>
      </c>
      <c r="J232" s="2"/>
      <c r="K232" s="2"/>
      <c r="L232" s="14">
        <v>126.43</v>
      </c>
      <c r="M232" s="14" t="s">
        <v>318</v>
      </c>
      <c r="N232" s="14">
        <v>128.28</v>
      </c>
      <c r="O232" s="14">
        <v>5.0</v>
      </c>
      <c r="P232" s="14" t="s">
        <v>16</v>
      </c>
      <c r="Q232" s="14" t="s">
        <v>164</v>
      </c>
      <c r="R232" s="9" t="str">
        <f>IFNA(VLOOKUP(G232,'Points and Classes'!D:E,2,FALSE),"")</f>
        <v>Expert Asphalt</v>
      </c>
      <c r="S232" s="9">
        <f>IF(R232="Sportsman",0,IFNA(VLOOKUP(D232,'Points and Classes'!A:B,2,FALSE),0))</f>
        <v>50</v>
      </c>
      <c r="T232" s="9">
        <f>IFNA(VLOOKUP(R232&amp;F232,'By Class Overall'!A:D,4,FALSE),0)</f>
        <v>400</v>
      </c>
      <c r="U232" s="9">
        <f>IFNA(VLOOKUP(R232&amp;F232,'By Class Overall'!A:E,5,FALSE),0)</f>
        <v>2</v>
      </c>
      <c r="V232" s="2"/>
      <c r="W232" s="2"/>
      <c r="X232" s="2"/>
      <c r="Y232" s="2"/>
      <c r="Z232" s="2"/>
    </row>
    <row r="233" ht="15.75" customHeight="1">
      <c r="A233" s="13">
        <v>2.0</v>
      </c>
      <c r="B233" s="10">
        <v>2.0</v>
      </c>
      <c r="C233" s="14">
        <v>2.0</v>
      </c>
      <c r="D233" s="14">
        <v>2.0</v>
      </c>
      <c r="E233" s="14">
        <v>686.0</v>
      </c>
      <c r="F233" s="14" t="s">
        <v>19</v>
      </c>
      <c r="G233" s="14" t="s">
        <v>14</v>
      </c>
      <c r="H233" s="14">
        <v>7.0</v>
      </c>
      <c r="I233" s="14" t="s">
        <v>319</v>
      </c>
      <c r="J233" s="14">
        <v>5.096</v>
      </c>
      <c r="K233" s="14">
        <v>5.096</v>
      </c>
      <c r="L233" s="14">
        <v>124.977</v>
      </c>
      <c r="M233" s="14" t="s">
        <v>320</v>
      </c>
      <c r="N233" s="14">
        <v>126.775</v>
      </c>
      <c r="O233" s="14">
        <v>2.0</v>
      </c>
      <c r="P233" s="14" t="s">
        <v>20</v>
      </c>
      <c r="Q233" s="14" t="s">
        <v>165</v>
      </c>
      <c r="R233" s="9" t="str">
        <f>IFNA(VLOOKUP(G233,'Points and Classes'!D:E,2,FALSE),"")</f>
        <v>Expert Asphalt</v>
      </c>
      <c r="S233" s="9">
        <f>IF(R233="Sportsman",0,IFNA(VLOOKUP(D233,'Points and Classes'!A:B,2,FALSE),0))</f>
        <v>40</v>
      </c>
      <c r="T233" s="9">
        <f>IFNA(VLOOKUP(R233&amp;F233,'By Class Overall'!A:D,4,FALSE),0)</f>
        <v>468</v>
      </c>
      <c r="U233" s="9">
        <f>IFNA(VLOOKUP(R233&amp;F233,'By Class Overall'!A:E,5,FALSE),0)</f>
        <v>1</v>
      </c>
      <c r="V233" s="2"/>
      <c r="W233" s="2"/>
      <c r="X233" s="2"/>
      <c r="Y233" s="2"/>
      <c r="Z233" s="2"/>
    </row>
    <row r="234" ht="15.75" customHeight="1">
      <c r="A234" s="13">
        <v>2.0</v>
      </c>
      <c r="B234" s="10">
        <v>2.0</v>
      </c>
      <c r="C234" s="14">
        <v>3.0</v>
      </c>
      <c r="D234" s="14">
        <v>3.0</v>
      </c>
      <c r="E234" s="14">
        <v>126.0</v>
      </c>
      <c r="F234" s="14" t="s">
        <v>21</v>
      </c>
      <c r="G234" s="14" t="s">
        <v>14</v>
      </c>
      <c r="H234" s="14">
        <v>7.0</v>
      </c>
      <c r="I234" s="14" t="s">
        <v>321</v>
      </c>
      <c r="J234" s="14">
        <v>5.55</v>
      </c>
      <c r="K234" s="14">
        <v>0.454</v>
      </c>
      <c r="L234" s="14">
        <v>124.849</v>
      </c>
      <c r="M234" s="14" t="s">
        <v>322</v>
      </c>
      <c r="N234" s="14">
        <v>126.714</v>
      </c>
      <c r="O234" s="14">
        <v>3.0</v>
      </c>
      <c r="P234" s="14" t="s">
        <v>22</v>
      </c>
      <c r="Q234" s="14" t="s">
        <v>157</v>
      </c>
      <c r="R234" s="9" t="str">
        <f>IFNA(VLOOKUP(G234,'Points and Classes'!D:E,2,FALSE),"")</f>
        <v>Expert Asphalt</v>
      </c>
      <c r="S234" s="9">
        <f>IF(R234="Sportsman",0,IFNA(VLOOKUP(D234,'Points and Classes'!A:B,2,FALSE),0))</f>
        <v>32</v>
      </c>
      <c r="T234" s="9">
        <f>IFNA(VLOOKUP(R234&amp;F234,'By Class Overall'!A:D,4,FALSE),0)</f>
        <v>314</v>
      </c>
      <c r="U234" s="9">
        <f>IFNA(VLOOKUP(R234&amp;F234,'By Class Overall'!A:E,5,FALSE),0)</f>
        <v>3</v>
      </c>
      <c r="V234" s="2"/>
      <c r="W234" s="2"/>
      <c r="X234" s="2"/>
      <c r="Y234" s="2"/>
      <c r="Z234" s="2"/>
    </row>
    <row r="235" ht="15.75" customHeight="1">
      <c r="A235" s="13">
        <v>2.0</v>
      </c>
      <c r="B235" s="10">
        <v>2.0</v>
      </c>
      <c r="C235" s="14">
        <v>4.0</v>
      </c>
      <c r="D235" s="14">
        <v>4.0</v>
      </c>
      <c r="E235" s="14">
        <v>285.0</v>
      </c>
      <c r="F235" s="14" t="s">
        <v>23</v>
      </c>
      <c r="G235" s="14" t="s">
        <v>14</v>
      </c>
      <c r="H235" s="14">
        <v>7.0</v>
      </c>
      <c r="I235" s="14" t="s">
        <v>323</v>
      </c>
      <c r="J235" s="14">
        <v>7.972</v>
      </c>
      <c r="K235" s="14">
        <v>2.422</v>
      </c>
      <c r="L235" s="14">
        <v>124.172</v>
      </c>
      <c r="M235" s="14" t="s">
        <v>324</v>
      </c>
      <c r="N235" s="14">
        <v>126.01</v>
      </c>
      <c r="O235" s="14">
        <v>4.0</v>
      </c>
      <c r="P235" s="14" t="s">
        <v>24</v>
      </c>
      <c r="Q235" s="14" t="s">
        <v>172</v>
      </c>
      <c r="R235" s="9" t="str">
        <f>IFNA(VLOOKUP(G235,'Points and Classes'!D:E,2,FALSE),"")</f>
        <v>Expert Asphalt</v>
      </c>
      <c r="S235" s="9">
        <f>IF(R235="Sportsman",0,IFNA(VLOOKUP(D235,'Points and Classes'!A:B,2,FALSE),0))</f>
        <v>26</v>
      </c>
      <c r="T235" s="9">
        <f>IFNA(VLOOKUP(R235&amp;F235,'By Class Overall'!A:D,4,FALSE),0)</f>
        <v>106</v>
      </c>
      <c r="U235" s="9">
        <f>IFNA(VLOOKUP(R235&amp;F235,'By Class Overall'!A:E,5,FALSE),0)</f>
        <v>9</v>
      </c>
      <c r="V235" s="2"/>
      <c r="W235" s="2"/>
      <c r="X235" s="2"/>
      <c r="Y235" s="2"/>
      <c r="Z235" s="2"/>
    </row>
    <row r="236" ht="15.75" customHeight="1">
      <c r="A236" s="13">
        <v>2.0</v>
      </c>
      <c r="B236" s="10">
        <v>2.0</v>
      </c>
      <c r="C236" s="14">
        <v>5.0</v>
      </c>
      <c r="D236" s="14">
        <v>5.0</v>
      </c>
      <c r="E236" s="14">
        <v>51.0</v>
      </c>
      <c r="F236" s="14" t="s">
        <v>26</v>
      </c>
      <c r="G236" s="14" t="s">
        <v>14</v>
      </c>
      <c r="H236" s="14">
        <v>7.0</v>
      </c>
      <c r="I236" s="14" t="s">
        <v>325</v>
      </c>
      <c r="J236" s="14">
        <v>15.127</v>
      </c>
      <c r="K236" s="14">
        <v>7.155</v>
      </c>
      <c r="L236" s="14">
        <v>122.214</v>
      </c>
      <c r="M236" s="14" t="s">
        <v>326</v>
      </c>
      <c r="N236" s="14">
        <v>124.352</v>
      </c>
      <c r="O236" s="14">
        <v>2.0</v>
      </c>
      <c r="P236" s="14" t="s">
        <v>27</v>
      </c>
      <c r="Q236" s="14" t="s">
        <v>176</v>
      </c>
      <c r="R236" s="9" t="str">
        <f>IFNA(VLOOKUP(G236,'Points and Classes'!D:E,2,FALSE),"")</f>
        <v>Expert Asphalt</v>
      </c>
      <c r="S236" s="9">
        <f>IF(R236="Sportsman",0,IFNA(VLOOKUP(D236,'Points and Classes'!A:B,2,FALSE),0))</f>
        <v>22</v>
      </c>
      <c r="T236" s="9">
        <f>IFNA(VLOOKUP(R236&amp;F236,'By Class Overall'!A:D,4,FALSE),0)</f>
        <v>232</v>
      </c>
      <c r="U236" s="9">
        <f>IFNA(VLOOKUP(R236&amp;F236,'By Class Overall'!A:E,5,FALSE),0)</f>
        <v>4</v>
      </c>
      <c r="V236" s="2"/>
      <c r="W236" s="2"/>
      <c r="X236" s="2"/>
      <c r="Y236" s="2"/>
      <c r="Z236" s="2"/>
    </row>
    <row r="237" ht="15.75" customHeight="1">
      <c r="A237" s="13">
        <v>2.0</v>
      </c>
      <c r="B237" s="10">
        <v>2.0</v>
      </c>
      <c r="C237" s="14">
        <v>6.0</v>
      </c>
      <c r="D237" s="14">
        <v>6.0</v>
      </c>
      <c r="E237" s="14">
        <v>816.0</v>
      </c>
      <c r="F237" s="14" t="s">
        <v>30</v>
      </c>
      <c r="G237" s="14" t="s">
        <v>14</v>
      </c>
      <c r="H237" s="14">
        <v>7.0</v>
      </c>
      <c r="I237" s="14" t="s">
        <v>327</v>
      </c>
      <c r="J237" s="14">
        <v>32.754</v>
      </c>
      <c r="K237" s="14">
        <v>17.627</v>
      </c>
      <c r="L237" s="14">
        <v>117.642</v>
      </c>
      <c r="M237" s="14" t="s">
        <v>328</v>
      </c>
      <c r="N237" s="14">
        <v>118.865</v>
      </c>
      <c r="O237" s="14">
        <v>5.0</v>
      </c>
      <c r="P237" s="14" t="s">
        <v>31</v>
      </c>
      <c r="Q237" s="14" t="s">
        <v>156</v>
      </c>
      <c r="R237" s="9" t="str">
        <f>IFNA(VLOOKUP(G237,'Points and Classes'!D:E,2,FALSE),"")</f>
        <v>Expert Asphalt</v>
      </c>
      <c r="S237" s="9">
        <f>IF(R237="Sportsman",0,IFNA(VLOOKUP(D237,'Points and Classes'!A:B,2,FALSE),0))</f>
        <v>20</v>
      </c>
      <c r="T237" s="9">
        <f>IFNA(VLOOKUP(R237&amp;F237,'By Class Overall'!A:D,4,FALSE),0)</f>
        <v>138</v>
      </c>
      <c r="U237" s="9">
        <f>IFNA(VLOOKUP(R237&amp;F237,'By Class Overall'!A:E,5,FALSE),0)</f>
        <v>6</v>
      </c>
      <c r="V237" s="2"/>
      <c r="W237" s="2"/>
      <c r="X237" s="2"/>
      <c r="Y237" s="2"/>
      <c r="Z237" s="2"/>
    </row>
    <row r="238" ht="15.75" customHeight="1">
      <c r="A238" s="13">
        <v>2.0</v>
      </c>
      <c r="B238" s="10">
        <v>2.0</v>
      </c>
      <c r="C238" s="14" t="s">
        <v>129</v>
      </c>
      <c r="D238" s="14" t="s">
        <v>129</v>
      </c>
      <c r="E238" s="14">
        <v>365.0</v>
      </c>
      <c r="F238" s="14" t="s">
        <v>25</v>
      </c>
      <c r="G238" s="14" t="s">
        <v>14</v>
      </c>
      <c r="H238" s="2"/>
      <c r="I238" s="2"/>
      <c r="J238" s="14" t="s">
        <v>129</v>
      </c>
      <c r="K238" s="2"/>
      <c r="L238" s="14" t="s">
        <v>153</v>
      </c>
      <c r="M238" s="2"/>
      <c r="N238" s="14" t="s">
        <v>153</v>
      </c>
      <c r="O238" s="14">
        <v>0.0</v>
      </c>
      <c r="P238" s="14" t="s">
        <v>22</v>
      </c>
      <c r="Q238" s="14" t="s">
        <v>164</v>
      </c>
      <c r="R238" s="9" t="str">
        <f>IFNA(VLOOKUP(G238,'Points and Classes'!D:E,2,FALSE),"")</f>
        <v>Expert Asphalt</v>
      </c>
      <c r="S238" s="9">
        <f>IF(R238="Sportsman",0,IFNA(VLOOKUP(D238,'Points and Classes'!A:B,2,FALSE),0))</f>
        <v>0</v>
      </c>
      <c r="T238" s="9">
        <f>IFNA(VLOOKUP(R238&amp;F238,'By Class Overall'!A:D,4,FALSE),0)</f>
        <v>35</v>
      </c>
      <c r="U238" s="9">
        <f>IFNA(VLOOKUP(R238&amp;F238,'By Class Overall'!A:E,5,FALSE),0)</f>
        <v>16</v>
      </c>
      <c r="V238" s="2"/>
      <c r="W238" s="2"/>
      <c r="X238" s="2"/>
      <c r="Y238" s="2"/>
      <c r="Z238" s="2"/>
    </row>
    <row r="239" ht="15.75" customHeight="1">
      <c r="A239" s="13">
        <v>2.0</v>
      </c>
      <c r="B239" s="10">
        <v>2.0</v>
      </c>
      <c r="C239" s="14">
        <v>1.0</v>
      </c>
      <c r="D239" s="14">
        <v>1.0</v>
      </c>
      <c r="E239" s="14">
        <v>102.0</v>
      </c>
      <c r="F239" s="14" t="s">
        <v>112</v>
      </c>
      <c r="G239" s="14" t="s">
        <v>42</v>
      </c>
      <c r="H239" s="14">
        <v>5.0</v>
      </c>
      <c r="I239" s="14" t="s">
        <v>329</v>
      </c>
      <c r="J239" s="14"/>
      <c r="K239" s="2"/>
      <c r="L239" s="14">
        <v>112.692</v>
      </c>
      <c r="M239" s="14" t="s">
        <v>330</v>
      </c>
      <c r="N239" s="14">
        <v>114.844</v>
      </c>
      <c r="O239" s="14">
        <v>2.0</v>
      </c>
      <c r="P239" s="14" t="s">
        <v>167</v>
      </c>
      <c r="Q239" s="14" t="s">
        <v>168</v>
      </c>
      <c r="R239" s="9" t="str">
        <f>IFNA(VLOOKUP(G239,'Points and Classes'!D:E,2,FALSE),"")</f>
        <v>Junior Expert Asphalt</v>
      </c>
      <c r="S239" s="9">
        <f>IF(R239="Sportsman",0,IFNA(VLOOKUP(D239,'Points and Classes'!A:B,2,FALSE),0))</f>
        <v>50</v>
      </c>
      <c r="T239" s="9">
        <f>IFNA(VLOOKUP(R239&amp;F239,'By Class Overall'!A:D,4,FALSE),0)</f>
        <v>570</v>
      </c>
      <c r="U239" s="9">
        <f>IFNA(VLOOKUP(R239&amp;F239,'By Class Overall'!A:E,5,FALSE),0)</f>
        <v>1</v>
      </c>
      <c r="V239" s="2"/>
      <c r="W239" s="2"/>
      <c r="X239" s="2"/>
      <c r="Y239" s="2"/>
      <c r="Z239" s="2"/>
    </row>
    <row r="240" ht="15.75" customHeight="1">
      <c r="A240" s="13">
        <v>2.0</v>
      </c>
      <c r="B240" s="10">
        <v>2.0</v>
      </c>
      <c r="C240" s="14">
        <v>2.0</v>
      </c>
      <c r="D240" s="14">
        <v>2.0</v>
      </c>
      <c r="E240" s="14">
        <v>100.0</v>
      </c>
      <c r="F240" s="14" t="s">
        <v>44</v>
      </c>
      <c r="G240" s="14" t="s">
        <v>42</v>
      </c>
      <c r="H240" s="14">
        <v>5.0</v>
      </c>
      <c r="I240" s="14" t="s">
        <v>331</v>
      </c>
      <c r="J240" s="14">
        <v>1.477</v>
      </c>
      <c r="K240" s="14">
        <v>1.477</v>
      </c>
      <c r="L240" s="14">
        <v>112.22</v>
      </c>
      <c r="M240" s="14" t="s">
        <v>332</v>
      </c>
      <c r="N240" s="14">
        <v>114.869</v>
      </c>
      <c r="O240" s="14">
        <v>4.0</v>
      </c>
      <c r="P240" s="14" t="s">
        <v>45</v>
      </c>
      <c r="Q240" s="14" t="s">
        <v>169</v>
      </c>
      <c r="R240" s="9" t="str">
        <f>IFNA(VLOOKUP(G240,'Points and Classes'!D:E,2,FALSE),"")</f>
        <v>Junior Expert Asphalt</v>
      </c>
      <c r="S240" s="9">
        <f>IF(R240="Sportsman",0,IFNA(VLOOKUP(D240,'Points and Classes'!A:B,2,FALSE),0))</f>
        <v>40</v>
      </c>
      <c r="T240" s="9">
        <f>IFNA(VLOOKUP(R240&amp;F240,'By Class Overall'!A:D,4,FALSE),0)</f>
        <v>260</v>
      </c>
      <c r="U240" s="9">
        <f>IFNA(VLOOKUP(R240&amp;F240,'By Class Overall'!A:E,5,FALSE),0)</f>
        <v>4</v>
      </c>
      <c r="V240" s="2"/>
      <c r="W240" s="2"/>
      <c r="X240" s="2"/>
      <c r="Y240" s="2"/>
      <c r="Z240" s="2"/>
    </row>
    <row r="241" ht="15.75" customHeight="1">
      <c r="A241" s="13">
        <v>2.0</v>
      </c>
      <c r="B241" s="10">
        <v>2.0</v>
      </c>
      <c r="C241" s="14">
        <v>3.0</v>
      </c>
      <c r="D241" s="14">
        <v>3.0</v>
      </c>
      <c r="E241" s="14">
        <v>24.0</v>
      </c>
      <c r="F241" s="14" t="s">
        <v>46</v>
      </c>
      <c r="G241" s="14" t="s">
        <v>42</v>
      </c>
      <c r="H241" s="14">
        <v>5.0</v>
      </c>
      <c r="I241" s="14" t="s">
        <v>333</v>
      </c>
      <c r="J241" s="14">
        <v>10.715</v>
      </c>
      <c r="K241" s="14">
        <v>9.238</v>
      </c>
      <c r="L241" s="14">
        <v>109.358</v>
      </c>
      <c r="M241" s="14" t="s">
        <v>334</v>
      </c>
      <c r="N241" s="14">
        <v>110.118</v>
      </c>
      <c r="O241" s="14">
        <v>1.0</v>
      </c>
      <c r="P241" s="14" t="s">
        <v>47</v>
      </c>
      <c r="Q241" s="14" t="s">
        <v>164</v>
      </c>
      <c r="R241" s="9" t="str">
        <f>IFNA(VLOOKUP(G241,'Points and Classes'!D:E,2,FALSE),"")</f>
        <v>Junior Expert Asphalt</v>
      </c>
      <c r="S241" s="9">
        <f>IF(R241="Sportsman",0,IFNA(VLOOKUP(D241,'Points and Classes'!A:B,2,FALSE),0))</f>
        <v>32</v>
      </c>
      <c r="T241" s="9">
        <f>IFNA(VLOOKUP(R241&amp;F241,'By Class Overall'!A:D,4,FALSE),0)</f>
        <v>246</v>
      </c>
      <c r="U241" s="9">
        <f>IFNA(VLOOKUP(R241&amp;F241,'By Class Overall'!A:E,5,FALSE),0)</f>
        <v>5</v>
      </c>
      <c r="V241" s="2"/>
      <c r="W241" s="2"/>
      <c r="X241" s="2"/>
      <c r="Y241" s="2"/>
      <c r="Z241" s="2"/>
    </row>
    <row r="242" ht="15.75" customHeight="1">
      <c r="A242" s="13">
        <v>2.0</v>
      </c>
      <c r="B242" s="10">
        <v>2.0</v>
      </c>
      <c r="C242" s="14">
        <v>4.0</v>
      </c>
      <c r="D242" s="14">
        <v>4.0</v>
      </c>
      <c r="E242" s="14">
        <v>5.0</v>
      </c>
      <c r="F242" s="14" t="s">
        <v>48</v>
      </c>
      <c r="G242" s="14" t="s">
        <v>42</v>
      </c>
      <c r="H242" s="14">
        <v>5.0</v>
      </c>
      <c r="I242" s="14" t="s">
        <v>335</v>
      </c>
      <c r="J242" s="14">
        <v>11.367</v>
      </c>
      <c r="K242" s="14">
        <v>0.652</v>
      </c>
      <c r="L242" s="14">
        <v>109.161</v>
      </c>
      <c r="M242" s="14" t="s">
        <v>336</v>
      </c>
      <c r="N242" s="14">
        <v>110.285</v>
      </c>
      <c r="O242" s="14">
        <v>4.0</v>
      </c>
      <c r="P242" s="14" t="s">
        <v>49</v>
      </c>
      <c r="Q242" s="14" t="s">
        <v>164</v>
      </c>
      <c r="R242" s="9" t="str">
        <f>IFNA(VLOOKUP(G242,'Points and Classes'!D:E,2,FALSE),"")</f>
        <v>Junior Expert Asphalt</v>
      </c>
      <c r="S242" s="9">
        <f>IF(R242="Sportsman",0,IFNA(VLOOKUP(D242,'Points and Classes'!A:B,2,FALSE),0))</f>
        <v>26</v>
      </c>
      <c r="T242" s="9">
        <f>IFNA(VLOOKUP(R242&amp;F242,'By Class Overall'!A:D,4,FALSE),0)</f>
        <v>292</v>
      </c>
      <c r="U242" s="9">
        <f>IFNA(VLOOKUP(R242&amp;F242,'By Class Overall'!A:E,5,FALSE),0)</f>
        <v>3</v>
      </c>
      <c r="V242" s="2"/>
      <c r="W242" s="2"/>
      <c r="X242" s="2"/>
      <c r="Y242" s="2"/>
      <c r="Z242" s="2"/>
    </row>
    <row r="243" ht="15.75" customHeight="1">
      <c r="A243" s="13">
        <v>2.0</v>
      </c>
      <c r="B243" s="10">
        <v>2.0</v>
      </c>
      <c r="C243" s="14">
        <v>5.0</v>
      </c>
      <c r="D243" s="14">
        <v>1.0</v>
      </c>
      <c r="E243" s="14">
        <v>133.0</v>
      </c>
      <c r="F243" s="14" t="s">
        <v>54</v>
      </c>
      <c r="G243" s="14" t="s">
        <v>53</v>
      </c>
      <c r="H243" s="14">
        <v>5.0</v>
      </c>
      <c r="I243" s="14" t="s">
        <v>337</v>
      </c>
      <c r="J243" s="14" t="s">
        <v>338</v>
      </c>
      <c r="K243" s="14" t="s">
        <v>339</v>
      </c>
      <c r="L243" s="14">
        <v>91.396</v>
      </c>
      <c r="M243" s="14" t="s">
        <v>340</v>
      </c>
      <c r="N243" s="14">
        <v>93.45</v>
      </c>
      <c r="O243" s="14">
        <v>4.0</v>
      </c>
      <c r="P243" s="14" t="s">
        <v>55</v>
      </c>
      <c r="Q243" s="14" t="s">
        <v>171</v>
      </c>
      <c r="R243" s="9" t="str">
        <f>IFNA(VLOOKUP(G243,'Points and Classes'!D:E,2,FALSE),"")</f>
        <v>Junior Novice Asphalt</v>
      </c>
      <c r="S243" s="9">
        <f>IF(R243="Sportsman",0,IFNA(VLOOKUP(D243,'Points and Classes'!A:B,2,FALSE),0))</f>
        <v>50</v>
      </c>
      <c r="T243" s="9">
        <f>IFNA(VLOOKUP(R243&amp;F243,'By Class Overall'!A:D,4,FALSE),0)</f>
        <v>502</v>
      </c>
      <c r="U243" s="9">
        <f>IFNA(VLOOKUP(R243&amp;F243,'By Class Overall'!A:E,5,FALSE),0)</f>
        <v>1</v>
      </c>
      <c r="V243" s="2"/>
      <c r="W243" s="2"/>
      <c r="X243" s="2"/>
      <c r="Y243" s="2"/>
      <c r="Z243" s="2"/>
    </row>
    <row r="244" ht="15.75" customHeight="1">
      <c r="A244" s="13">
        <v>2.0</v>
      </c>
      <c r="B244" s="10">
        <v>2.0</v>
      </c>
      <c r="C244" s="14">
        <v>6.0</v>
      </c>
      <c r="D244" s="14">
        <v>5.0</v>
      </c>
      <c r="E244" s="14">
        <v>56.0</v>
      </c>
      <c r="F244" s="14" t="s">
        <v>50</v>
      </c>
      <c r="G244" s="14" t="s">
        <v>42</v>
      </c>
      <c r="H244" s="14">
        <v>5.0</v>
      </c>
      <c r="I244" s="14" t="s">
        <v>341</v>
      </c>
      <c r="J244" s="14" t="s">
        <v>342</v>
      </c>
      <c r="K244" s="14">
        <v>0.167</v>
      </c>
      <c r="L244" s="14">
        <v>91.361</v>
      </c>
      <c r="M244" s="14" t="s">
        <v>343</v>
      </c>
      <c r="N244" s="14">
        <v>93.116</v>
      </c>
      <c r="O244" s="14">
        <v>2.0</v>
      </c>
      <c r="P244" s="14" t="s">
        <v>51</v>
      </c>
      <c r="Q244" s="14" t="s">
        <v>158</v>
      </c>
      <c r="R244" s="9" t="str">
        <f>IFNA(VLOOKUP(G244,'Points and Classes'!D:E,2,FALSE),"")</f>
        <v>Junior Expert Asphalt</v>
      </c>
      <c r="S244" s="9">
        <f>IF(R244="Sportsman",0,IFNA(VLOOKUP(D244,'Points and Classes'!A:B,2,FALSE),0))</f>
        <v>22</v>
      </c>
      <c r="T244" s="9">
        <f>IFNA(VLOOKUP(R244&amp;F244,'By Class Overall'!A:D,4,FALSE),0)</f>
        <v>338</v>
      </c>
      <c r="U244" s="9">
        <f>IFNA(VLOOKUP(R244&amp;F244,'By Class Overall'!A:E,5,FALSE),0)</f>
        <v>2</v>
      </c>
      <c r="V244" s="2"/>
      <c r="W244" s="2"/>
      <c r="X244" s="2"/>
      <c r="Y244" s="2"/>
      <c r="Z244" s="2"/>
    </row>
    <row r="245" ht="15.75" customHeight="1">
      <c r="A245" s="13">
        <v>2.0</v>
      </c>
      <c r="B245" s="10">
        <v>2.0</v>
      </c>
      <c r="C245" s="14">
        <v>7.0</v>
      </c>
      <c r="D245" s="14">
        <v>2.0</v>
      </c>
      <c r="E245" s="14">
        <v>52.0</v>
      </c>
      <c r="F245" s="14" t="s">
        <v>57</v>
      </c>
      <c r="G245" s="14" t="s">
        <v>53</v>
      </c>
      <c r="H245" s="14">
        <v>4.0</v>
      </c>
      <c r="I245" s="14" t="s">
        <v>344</v>
      </c>
      <c r="J245" s="14" t="s">
        <v>170</v>
      </c>
      <c r="K245" s="14" t="s">
        <v>170</v>
      </c>
      <c r="L245" s="14">
        <v>81.797</v>
      </c>
      <c r="M245" s="14" t="s">
        <v>345</v>
      </c>
      <c r="N245" s="14">
        <v>83.323</v>
      </c>
      <c r="O245" s="14">
        <v>1.0</v>
      </c>
      <c r="P245" s="14" t="s">
        <v>58</v>
      </c>
      <c r="Q245" s="14" t="s">
        <v>158</v>
      </c>
      <c r="R245" s="9" t="str">
        <f>IFNA(VLOOKUP(G245,'Points and Classes'!D:E,2,FALSE),"")</f>
        <v>Junior Novice Asphalt</v>
      </c>
      <c r="S245" s="9">
        <f>IF(R245="Sportsman",0,IFNA(VLOOKUP(D245,'Points and Classes'!A:B,2,FALSE),0))</f>
        <v>40</v>
      </c>
      <c r="T245" s="9">
        <f>IFNA(VLOOKUP(R245&amp;F245,'By Class Overall'!A:D,4,FALSE),0)</f>
        <v>496</v>
      </c>
      <c r="U245" s="9">
        <f>IFNA(VLOOKUP(R245&amp;F245,'By Class Overall'!A:E,5,FALSE),0)</f>
        <v>2</v>
      </c>
      <c r="V245" s="2"/>
      <c r="W245" s="2"/>
      <c r="X245" s="2"/>
      <c r="Y245" s="2"/>
      <c r="Z245" s="2"/>
    </row>
    <row r="246" ht="15.75" customHeight="1">
      <c r="A246" s="13">
        <v>2.0</v>
      </c>
      <c r="B246" s="10">
        <v>2.0</v>
      </c>
      <c r="C246" s="14">
        <v>8.0</v>
      </c>
      <c r="D246" s="14">
        <v>3.0</v>
      </c>
      <c r="E246" s="14">
        <v>49.0</v>
      </c>
      <c r="F246" s="14" t="s">
        <v>59</v>
      </c>
      <c r="G246" s="14" t="s">
        <v>53</v>
      </c>
      <c r="H246" s="14">
        <v>4.0</v>
      </c>
      <c r="I246" s="14" t="s">
        <v>346</v>
      </c>
      <c r="J246" s="14" t="s">
        <v>170</v>
      </c>
      <c r="K246" s="14">
        <v>30.491</v>
      </c>
      <c r="L246" s="14">
        <v>75.827</v>
      </c>
      <c r="M246" s="14" t="s">
        <v>347</v>
      </c>
      <c r="N246" s="14">
        <v>77.567</v>
      </c>
      <c r="O246" s="14">
        <v>2.0</v>
      </c>
      <c r="P246" s="14" t="s">
        <v>60</v>
      </c>
      <c r="Q246" s="14" t="s">
        <v>164</v>
      </c>
      <c r="R246" s="9" t="str">
        <f>IFNA(VLOOKUP(G246,'Points and Classes'!D:E,2,FALSE),"")</f>
        <v>Junior Novice Asphalt</v>
      </c>
      <c r="S246" s="9">
        <f>IF(R246="Sportsman",0,IFNA(VLOOKUP(D246,'Points and Classes'!A:B,2,FALSE),0))</f>
        <v>32</v>
      </c>
      <c r="T246" s="9">
        <f>IFNA(VLOOKUP(R246&amp;F246,'By Class Overall'!A:D,4,FALSE),0)</f>
        <v>320</v>
      </c>
      <c r="U246" s="9">
        <f>IFNA(VLOOKUP(R246&amp;F246,'By Class Overall'!A:E,5,FALSE),0)</f>
        <v>4</v>
      </c>
      <c r="V246" s="2"/>
      <c r="W246" s="2"/>
      <c r="X246" s="2"/>
      <c r="Y246" s="2"/>
      <c r="Z246" s="2"/>
    </row>
    <row r="247" ht="15.75" customHeight="1">
      <c r="A247" s="13">
        <v>2.0</v>
      </c>
      <c r="B247" s="10">
        <v>2.0</v>
      </c>
      <c r="C247" s="14">
        <v>9.0</v>
      </c>
      <c r="D247" s="14">
        <v>4.0</v>
      </c>
      <c r="E247" s="14">
        <v>35.0</v>
      </c>
      <c r="F247" s="14" t="s">
        <v>61</v>
      </c>
      <c r="G247" s="14" t="s">
        <v>53</v>
      </c>
      <c r="H247" s="14">
        <v>4.0</v>
      </c>
      <c r="I247" s="14" t="s">
        <v>348</v>
      </c>
      <c r="J247" s="14" t="s">
        <v>170</v>
      </c>
      <c r="K247" s="14">
        <v>7.233</v>
      </c>
      <c r="L247" s="14">
        <v>74.537</v>
      </c>
      <c r="M247" s="14" t="s">
        <v>349</v>
      </c>
      <c r="N247" s="14">
        <v>76.641</v>
      </c>
      <c r="O247" s="14">
        <v>4.0</v>
      </c>
      <c r="P247" s="14" t="s">
        <v>62</v>
      </c>
      <c r="Q247" s="14" t="s">
        <v>164</v>
      </c>
      <c r="R247" s="9" t="str">
        <f>IFNA(VLOOKUP(G247,'Points and Classes'!D:E,2,FALSE),"")</f>
        <v>Junior Novice Asphalt</v>
      </c>
      <c r="S247" s="9">
        <f>IF(R247="Sportsman",0,IFNA(VLOOKUP(D247,'Points and Classes'!A:B,2,FALSE),0))</f>
        <v>26</v>
      </c>
      <c r="T247" s="9">
        <f>IFNA(VLOOKUP(R247&amp;F247,'By Class Overall'!A:D,4,FALSE),0)</f>
        <v>144</v>
      </c>
      <c r="U247" s="9">
        <f>IFNA(VLOOKUP(R247&amp;F247,'By Class Overall'!A:E,5,FALSE),0)</f>
        <v>6</v>
      </c>
      <c r="V247" s="2"/>
      <c r="W247" s="2"/>
      <c r="X247" s="2"/>
      <c r="Y247" s="2"/>
      <c r="Z247" s="2"/>
    </row>
    <row r="248" ht="15.75" customHeight="1">
      <c r="A248" s="13">
        <v>2.0</v>
      </c>
      <c r="B248" s="10">
        <v>2.0</v>
      </c>
      <c r="C248" s="14">
        <v>10.0</v>
      </c>
      <c r="D248" s="14">
        <v>5.0</v>
      </c>
      <c r="E248" s="14">
        <v>36.0</v>
      </c>
      <c r="F248" s="14" t="s">
        <v>63</v>
      </c>
      <c r="G248" s="14" t="s">
        <v>53</v>
      </c>
      <c r="H248" s="14">
        <v>4.0</v>
      </c>
      <c r="I248" s="14" t="s">
        <v>350</v>
      </c>
      <c r="J248" s="14" t="s">
        <v>170</v>
      </c>
      <c r="K248" s="14">
        <v>21.911</v>
      </c>
      <c r="L248" s="14">
        <v>70.883</v>
      </c>
      <c r="M248" s="14" t="s">
        <v>351</v>
      </c>
      <c r="N248" s="14">
        <v>73.285</v>
      </c>
      <c r="O248" s="14">
        <v>3.0</v>
      </c>
      <c r="P248" s="14" t="s">
        <v>62</v>
      </c>
      <c r="Q248" s="14" t="s">
        <v>164</v>
      </c>
      <c r="R248" s="9" t="str">
        <f>IFNA(VLOOKUP(G248,'Points and Classes'!D:E,2,FALSE),"")</f>
        <v>Junior Novice Asphalt</v>
      </c>
      <c r="S248" s="9">
        <f>IF(R248="Sportsman",0,IFNA(VLOOKUP(D248,'Points and Classes'!A:B,2,FALSE),0))</f>
        <v>22</v>
      </c>
      <c r="T248" s="9">
        <f>IFNA(VLOOKUP(R248&amp;F248,'By Class Overall'!A:D,4,FALSE),0)</f>
        <v>136</v>
      </c>
      <c r="U248" s="9">
        <f>IFNA(VLOOKUP(R248&amp;F248,'By Class Overall'!A:E,5,FALSE),0)</f>
        <v>7</v>
      </c>
      <c r="V248" s="2"/>
      <c r="W248" s="2"/>
      <c r="X248" s="2"/>
      <c r="Y248" s="2"/>
      <c r="Z248" s="2"/>
    </row>
    <row r="249" ht="15.75" customHeight="1">
      <c r="A249" s="13">
        <v>2.0</v>
      </c>
      <c r="B249" s="10">
        <v>2.0</v>
      </c>
      <c r="C249" s="14">
        <v>11.0</v>
      </c>
      <c r="D249" s="14">
        <v>6.0</v>
      </c>
      <c r="E249" s="14">
        <v>46.0</v>
      </c>
      <c r="F249" s="14" t="s">
        <v>66</v>
      </c>
      <c r="G249" s="14" t="s">
        <v>53</v>
      </c>
      <c r="H249" s="14">
        <v>3.0</v>
      </c>
      <c r="I249" s="14" t="s">
        <v>352</v>
      </c>
      <c r="J249" s="14" t="s">
        <v>151</v>
      </c>
      <c r="K249" s="14" t="s">
        <v>170</v>
      </c>
      <c r="L249" s="14">
        <v>61.507</v>
      </c>
      <c r="M249" s="14" t="s">
        <v>353</v>
      </c>
      <c r="N249" s="14">
        <v>63.276</v>
      </c>
      <c r="O249" s="14">
        <v>3.0</v>
      </c>
      <c r="P249" s="14" t="s">
        <v>67</v>
      </c>
      <c r="Q249" s="14" t="s">
        <v>168</v>
      </c>
      <c r="R249" s="9" t="str">
        <f>IFNA(VLOOKUP(G249,'Points and Classes'!D:E,2,FALSE),"")</f>
        <v>Junior Novice Asphalt</v>
      </c>
      <c r="S249" s="9">
        <f>IF(R249="Sportsman",0,IFNA(VLOOKUP(D249,'Points and Classes'!A:B,2,FALSE),0))</f>
        <v>20</v>
      </c>
      <c r="T249" s="9">
        <f>IFNA(VLOOKUP(R249&amp;F249,'By Class Overall'!A:D,4,FALSE),0)</f>
        <v>186</v>
      </c>
      <c r="U249" s="9">
        <f>IFNA(VLOOKUP(R249&amp;F249,'By Class Overall'!A:E,5,FALSE),0)</f>
        <v>5</v>
      </c>
      <c r="V249" s="2"/>
      <c r="W249" s="2"/>
      <c r="X249" s="2"/>
      <c r="Y249" s="2"/>
      <c r="Z249" s="2"/>
    </row>
    <row r="250" ht="15.75" customHeight="1">
      <c r="A250" s="13">
        <v>2.0</v>
      </c>
      <c r="B250" s="10">
        <v>2.0</v>
      </c>
      <c r="C250" s="14">
        <v>12.0</v>
      </c>
      <c r="D250" s="14">
        <v>7.0</v>
      </c>
      <c r="E250" s="14">
        <v>333.0</v>
      </c>
      <c r="F250" s="14" t="s">
        <v>56</v>
      </c>
      <c r="G250" s="14" t="s">
        <v>53</v>
      </c>
      <c r="H250" s="14">
        <v>1.0</v>
      </c>
      <c r="I250" s="14" t="s">
        <v>354</v>
      </c>
      <c r="J250" s="14" t="s">
        <v>355</v>
      </c>
      <c r="K250" s="14" t="s">
        <v>151</v>
      </c>
      <c r="L250" s="14">
        <v>80.593</v>
      </c>
      <c r="M250" s="14" t="s">
        <v>356</v>
      </c>
      <c r="N250" s="14">
        <v>83.046</v>
      </c>
      <c r="O250" s="14">
        <v>1.0</v>
      </c>
      <c r="P250" s="14" t="s">
        <v>55</v>
      </c>
      <c r="Q250" s="14" t="s">
        <v>171</v>
      </c>
      <c r="R250" s="9" t="str">
        <f>IFNA(VLOOKUP(G250,'Points and Classes'!D:E,2,FALSE),"")</f>
        <v>Junior Novice Asphalt</v>
      </c>
      <c r="S250" s="9">
        <f>IF(R250="Sportsman",0,IFNA(VLOOKUP(D250,'Points and Classes'!A:B,2,FALSE),0))</f>
        <v>18</v>
      </c>
      <c r="T250" s="9">
        <f>IFNA(VLOOKUP(R250&amp;F250,'By Class Overall'!A:D,4,FALSE),0)</f>
        <v>392</v>
      </c>
      <c r="U250" s="9">
        <f>IFNA(VLOOKUP(R250&amp;F250,'By Class Overall'!A:E,5,FALSE),0)</f>
        <v>3</v>
      </c>
      <c r="V250" s="2"/>
      <c r="W250" s="2"/>
      <c r="X250" s="2"/>
      <c r="Y250" s="2"/>
      <c r="Z250" s="2"/>
    </row>
    <row r="251" ht="15.75" customHeight="1">
      <c r="A251" s="13">
        <v>2.0</v>
      </c>
      <c r="B251" s="10">
        <v>2.0</v>
      </c>
      <c r="C251" s="14">
        <v>1.0</v>
      </c>
      <c r="D251" s="14">
        <v>1.0</v>
      </c>
      <c r="E251" s="14">
        <v>102.0</v>
      </c>
      <c r="F251" s="14" t="s">
        <v>112</v>
      </c>
      <c r="G251" s="14" t="s">
        <v>52</v>
      </c>
      <c r="H251" s="14">
        <v>5.0</v>
      </c>
      <c r="I251" s="14" t="s">
        <v>357</v>
      </c>
      <c r="J251" s="2"/>
      <c r="K251" s="2"/>
      <c r="L251" s="14">
        <v>76.673</v>
      </c>
      <c r="M251" s="14" t="s">
        <v>358</v>
      </c>
      <c r="N251" s="14">
        <v>78.342</v>
      </c>
      <c r="O251" s="14">
        <v>4.0</v>
      </c>
      <c r="P251" s="14" t="s">
        <v>167</v>
      </c>
      <c r="Q251" s="14" t="s">
        <v>168</v>
      </c>
      <c r="R251" s="9" t="str">
        <f>IFNA(VLOOKUP(G251,'Points and Classes'!D:E,2,FALSE),"")</f>
        <v>Junior Expert SuperMoto</v>
      </c>
      <c r="S251" s="9">
        <f>IF(R251="Sportsman",0,IFNA(VLOOKUP(D251,'Points and Classes'!A:B,2,FALSE),0))</f>
        <v>50</v>
      </c>
      <c r="T251" s="9">
        <f>IFNA(VLOOKUP(R251&amp;F251,'By Class Overall'!A:D,4,FALSE),0)</f>
        <v>556</v>
      </c>
      <c r="U251" s="9">
        <f>IFNA(VLOOKUP(R251&amp;F251,'By Class Overall'!A:E,5,FALSE),0)</f>
        <v>1</v>
      </c>
      <c r="V251" s="2"/>
      <c r="W251" s="2"/>
      <c r="X251" s="2"/>
      <c r="Y251" s="2"/>
      <c r="Z251" s="2"/>
    </row>
    <row r="252" ht="15.75" customHeight="1">
      <c r="A252" s="13">
        <v>2.0</v>
      </c>
      <c r="B252" s="10">
        <v>2.0</v>
      </c>
      <c r="C252" s="14">
        <v>2.0</v>
      </c>
      <c r="D252" s="14">
        <v>2.0</v>
      </c>
      <c r="E252" s="14">
        <v>100.0</v>
      </c>
      <c r="F252" s="14" t="s">
        <v>44</v>
      </c>
      <c r="G252" s="14" t="s">
        <v>52</v>
      </c>
      <c r="H252" s="14">
        <v>5.0</v>
      </c>
      <c r="I252" s="14" t="s">
        <v>359</v>
      </c>
      <c r="J252" s="14">
        <v>1.772</v>
      </c>
      <c r="K252" s="14">
        <v>1.772</v>
      </c>
      <c r="L252" s="14">
        <v>76.411</v>
      </c>
      <c r="M252" s="14" t="s">
        <v>360</v>
      </c>
      <c r="N252" s="14">
        <v>78.144</v>
      </c>
      <c r="O252" s="14">
        <v>4.0</v>
      </c>
      <c r="P252" s="14" t="s">
        <v>45</v>
      </c>
      <c r="Q252" s="14" t="s">
        <v>169</v>
      </c>
      <c r="R252" s="9" t="str">
        <f>IFNA(VLOOKUP(G252,'Points and Classes'!D:E,2,FALSE),"")</f>
        <v>Junior Expert SuperMoto</v>
      </c>
      <c r="S252" s="9">
        <f>IF(R252="Sportsman",0,IFNA(VLOOKUP(D252,'Points and Classes'!A:B,2,FALSE),0))</f>
        <v>40</v>
      </c>
      <c r="T252" s="9">
        <f>IFNA(VLOOKUP(R252&amp;F252,'By Class Overall'!A:D,4,FALSE),0)</f>
        <v>232</v>
      </c>
      <c r="U252" s="9">
        <f>IFNA(VLOOKUP(R252&amp;F252,'By Class Overall'!A:E,5,FALSE),0)</f>
        <v>5</v>
      </c>
      <c r="V252" s="2"/>
      <c r="W252" s="2"/>
      <c r="X252" s="2"/>
      <c r="Y252" s="2"/>
      <c r="Z252" s="2"/>
    </row>
    <row r="253" ht="15.75" customHeight="1">
      <c r="A253" s="13">
        <v>2.0</v>
      </c>
      <c r="B253" s="10">
        <v>2.0</v>
      </c>
      <c r="C253" s="14">
        <v>3.0</v>
      </c>
      <c r="D253" s="14">
        <v>3.0</v>
      </c>
      <c r="E253" s="14">
        <v>5.0</v>
      </c>
      <c r="F253" s="14" t="s">
        <v>48</v>
      </c>
      <c r="G253" s="14" t="s">
        <v>52</v>
      </c>
      <c r="H253" s="14">
        <v>5.0</v>
      </c>
      <c r="I253" s="14" t="s">
        <v>361</v>
      </c>
      <c r="J253" s="14">
        <v>12.715</v>
      </c>
      <c r="K253" s="14">
        <v>10.943</v>
      </c>
      <c r="L253" s="14">
        <v>74.831</v>
      </c>
      <c r="M253" s="14" t="s">
        <v>362</v>
      </c>
      <c r="N253" s="14">
        <v>78.32</v>
      </c>
      <c r="O253" s="14">
        <v>5.0</v>
      </c>
      <c r="P253" s="14" t="s">
        <v>49</v>
      </c>
      <c r="Q253" s="14" t="s">
        <v>164</v>
      </c>
      <c r="R253" s="9" t="str">
        <f>IFNA(VLOOKUP(G253,'Points and Classes'!D:E,2,FALSE),"")</f>
        <v>Junior Expert SuperMoto</v>
      </c>
      <c r="S253" s="9">
        <f>IF(R253="Sportsman",0,IFNA(VLOOKUP(D253,'Points and Classes'!A:B,2,FALSE),0))</f>
        <v>32</v>
      </c>
      <c r="T253" s="9">
        <f>IFNA(VLOOKUP(R253&amp;F253,'By Class Overall'!A:D,4,FALSE),0)</f>
        <v>338</v>
      </c>
      <c r="U253" s="9">
        <f>IFNA(VLOOKUP(R253&amp;F253,'By Class Overall'!A:E,5,FALSE),0)</f>
        <v>3</v>
      </c>
      <c r="V253" s="2"/>
      <c r="W253" s="2"/>
      <c r="X253" s="2"/>
      <c r="Y253" s="2"/>
      <c r="Z253" s="2"/>
    </row>
    <row r="254" ht="15.75" customHeight="1">
      <c r="A254" s="13">
        <v>2.0</v>
      </c>
      <c r="B254" s="10">
        <v>2.0</v>
      </c>
      <c r="C254" s="14">
        <v>4.0</v>
      </c>
      <c r="D254" s="14">
        <v>4.0</v>
      </c>
      <c r="E254" s="14">
        <v>24.0</v>
      </c>
      <c r="F254" s="14" t="s">
        <v>46</v>
      </c>
      <c r="G254" s="14" t="s">
        <v>52</v>
      </c>
      <c r="H254" s="14">
        <v>5.0</v>
      </c>
      <c r="I254" s="14" t="s">
        <v>363</v>
      </c>
      <c r="J254" s="14">
        <v>29.236</v>
      </c>
      <c r="K254" s="14">
        <v>16.521</v>
      </c>
      <c r="L254" s="14">
        <v>72.566</v>
      </c>
      <c r="M254" s="14" t="s">
        <v>364</v>
      </c>
      <c r="N254" s="14">
        <v>77.176</v>
      </c>
      <c r="O254" s="14">
        <v>3.0</v>
      </c>
      <c r="P254" s="14" t="s">
        <v>47</v>
      </c>
      <c r="Q254" s="14" t="s">
        <v>164</v>
      </c>
      <c r="R254" s="9" t="str">
        <f>IFNA(VLOOKUP(G254,'Points and Classes'!D:E,2,FALSE),"")</f>
        <v>Junior Expert SuperMoto</v>
      </c>
      <c r="S254" s="9">
        <f>IF(R254="Sportsman",0,IFNA(VLOOKUP(D254,'Points and Classes'!A:B,2,FALSE),0))</f>
        <v>26</v>
      </c>
      <c r="T254" s="9">
        <f>IFNA(VLOOKUP(R254&amp;F254,'By Class Overall'!A:D,4,FALSE),0)</f>
        <v>270</v>
      </c>
      <c r="U254" s="9">
        <f>IFNA(VLOOKUP(R254&amp;F254,'By Class Overall'!A:E,5,FALSE),0)</f>
        <v>4</v>
      </c>
      <c r="V254" s="2"/>
      <c r="W254" s="2"/>
      <c r="X254" s="2"/>
      <c r="Y254" s="2"/>
      <c r="Z254" s="2"/>
    </row>
    <row r="255" ht="15.75" customHeight="1">
      <c r="A255" s="13">
        <v>2.0</v>
      </c>
      <c r="B255" s="10">
        <v>2.0</v>
      </c>
      <c r="C255" s="14">
        <v>5.0</v>
      </c>
      <c r="D255" s="14">
        <v>5.0</v>
      </c>
      <c r="E255" s="14">
        <v>56.0</v>
      </c>
      <c r="F255" s="14" t="s">
        <v>50</v>
      </c>
      <c r="G255" s="14" t="s">
        <v>52</v>
      </c>
      <c r="H255" s="14">
        <v>5.0</v>
      </c>
      <c r="I255" s="14" t="s">
        <v>365</v>
      </c>
      <c r="J255" s="14" t="s">
        <v>366</v>
      </c>
      <c r="K255" s="14" t="s">
        <v>367</v>
      </c>
      <c r="L255" s="14">
        <v>64.359</v>
      </c>
      <c r="M255" s="14" t="s">
        <v>368</v>
      </c>
      <c r="N255" s="14">
        <v>65.806</v>
      </c>
      <c r="O255" s="14">
        <v>4.0</v>
      </c>
      <c r="P255" s="14" t="s">
        <v>51</v>
      </c>
      <c r="Q255" s="14" t="s">
        <v>158</v>
      </c>
      <c r="R255" s="9" t="str">
        <f>IFNA(VLOOKUP(G255,'Points and Classes'!D:E,2,FALSE),"")</f>
        <v>Junior Expert SuperMoto</v>
      </c>
      <c r="S255" s="9">
        <f>IF(R255="Sportsman",0,IFNA(VLOOKUP(D255,'Points and Classes'!A:B,2,FALSE),0))</f>
        <v>22</v>
      </c>
      <c r="T255" s="9">
        <f>IFNA(VLOOKUP(R255&amp;F255,'By Class Overall'!A:D,4,FALSE),0)</f>
        <v>342</v>
      </c>
      <c r="U255" s="9">
        <f>IFNA(VLOOKUP(R255&amp;F255,'By Class Overall'!A:E,5,FALSE),0)</f>
        <v>2</v>
      </c>
      <c r="V255" s="2"/>
      <c r="W255" s="2"/>
      <c r="X255" s="2"/>
      <c r="Y255" s="2"/>
      <c r="Z255" s="2"/>
    </row>
    <row r="256" ht="15.75" customHeight="1">
      <c r="A256" s="13">
        <v>2.0</v>
      </c>
      <c r="B256" s="10">
        <v>2.0</v>
      </c>
      <c r="C256" s="14">
        <v>6.0</v>
      </c>
      <c r="D256" s="14">
        <v>1.0</v>
      </c>
      <c r="E256" s="14">
        <v>133.0</v>
      </c>
      <c r="F256" s="14" t="s">
        <v>54</v>
      </c>
      <c r="G256" s="14" t="s">
        <v>68</v>
      </c>
      <c r="H256" s="14">
        <v>4.0</v>
      </c>
      <c r="I256" s="14" t="s">
        <v>369</v>
      </c>
      <c r="J256" s="14" t="s">
        <v>170</v>
      </c>
      <c r="K256" s="14" t="s">
        <v>170</v>
      </c>
      <c r="L256" s="14">
        <v>61.101</v>
      </c>
      <c r="M256" s="14" t="s">
        <v>370</v>
      </c>
      <c r="N256" s="14">
        <v>61.874</v>
      </c>
      <c r="O256" s="14">
        <v>3.0</v>
      </c>
      <c r="P256" s="14" t="s">
        <v>55</v>
      </c>
      <c r="Q256" s="14" t="s">
        <v>171</v>
      </c>
      <c r="R256" s="9" t="str">
        <f>IFNA(VLOOKUP(G256,'Points and Classes'!D:E,2,FALSE),"")</f>
        <v>Junior Novice SuperMoto</v>
      </c>
      <c r="S256" s="9">
        <f>IF(R256="Sportsman",0,IFNA(VLOOKUP(D256,'Points and Classes'!A:B,2,FALSE),0))</f>
        <v>50</v>
      </c>
      <c r="T256" s="9">
        <f>IFNA(VLOOKUP(R256&amp;F256,'By Class Overall'!A:D,4,FALSE),0)</f>
        <v>516</v>
      </c>
      <c r="U256" s="9">
        <f>IFNA(VLOOKUP(R256&amp;F256,'By Class Overall'!A:E,5,FALSE),0)</f>
        <v>1</v>
      </c>
      <c r="V256" s="2"/>
      <c r="W256" s="2"/>
      <c r="X256" s="2"/>
      <c r="Y256" s="2"/>
      <c r="Z256" s="2"/>
    </row>
    <row r="257" ht="15.75" customHeight="1">
      <c r="A257" s="13">
        <v>2.0</v>
      </c>
      <c r="B257" s="10">
        <v>2.0</v>
      </c>
      <c r="C257" s="14">
        <v>7.0</v>
      </c>
      <c r="D257" s="14">
        <v>2.0</v>
      </c>
      <c r="E257" s="14">
        <v>49.0</v>
      </c>
      <c r="F257" s="14" t="s">
        <v>59</v>
      </c>
      <c r="G257" s="14" t="s">
        <v>68</v>
      </c>
      <c r="H257" s="14">
        <v>4.0</v>
      </c>
      <c r="I257" s="14" t="s">
        <v>371</v>
      </c>
      <c r="J257" s="14" t="s">
        <v>170</v>
      </c>
      <c r="K257" s="14">
        <v>51.987</v>
      </c>
      <c r="L257" s="14">
        <v>55.533</v>
      </c>
      <c r="M257" s="14" t="s">
        <v>372</v>
      </c>
      <c r="N257" s="14">
        <v>56.561</v>
      </c>
      <c r="O257" s="14">
        <v>1.0</v>
      </c>
      <c r="P257" s="14" t="s">
        <v>60</v>
      </c>
      <c r="Q257" s="14" t="s">
        <v>164</v>
      </c>
      <c r="R257" s="9" t="str">
        <f>IFNA(VLOOKUP(G257,'Points and Classes'!D:E,2,FALSE),"")</f>
        <v>Junior Novice SuperMoto</v>
      </c>
      <c r="S257" s="9">
        <f>IF(R257="Sportsman",0,IFNA(VLOOKUP(D257,'Points and Classes'!A:B,2,FALSE),0))</f>
        <v>40</v>
      </c>
      <c r="T257" s="9">
        <f>IFNA(VLOOKUP(R257&amp;F257,'By Class Overall'!A:D,4,FALSE),0)</f>
        <v>408</v>
      </c>
      <c r="U257" s="9">
        <f>IFNA(VLOOKUP(R257&amp;F257,'By Class Overall'!A:E,5,FALSE),0)</f>
        <v>2</v>
      </c>
      <c r="V257" s="2"/>
      <c r="W257" s="2"/>
      <c r="X257" s="2"/>
      <c r="Y257" s="2"/>
      <c r="Z257" s="2"/>
    </row>
    <row r="258" ht="15.75" customHeight="1">
      <c r="A258" s="13">
        <v>2.0</v>
      </c>
      <c r="B258" s="10">
        <v>2.0</v>
      </c>
      <c r="C258" s="14">
        <v>8.0</v>
      </c>
      <c r="D258" s="14">
        <v>3.0</v>
      </c>
      <c r="E258" s="14">
        <v>35.0</v>
      </c>
      <c r="F258" s="14" t="s">
        <v>61</v>
      </c>
      <c r="G258" s="14" t="s">
        <v>68</v>
      </c>
      <c r="H258" s="14">
        <v>4.0</v>
      </c>
      <c r="I258" s="14" t="s">
        <v>373</v>
      </c>
      <c r="J258" s="14" t="s">
        <v>170</v>
      </c>
      <c r="K258" s="14" t="s">
        <v>374</v>
      </c>
      <c r="L258" s="14">
        <v>49.887</v>
      </c>
      <c r="M258" s="14" t="s">
        <v>375</v>
      </c>
      <c r="N258" s="14">
        <v>51.57</v>
      </c>
      <c r="O258" s="14">
        <v>1.0</v>
      </c>
      <c r="P258" s="14" t="s">
        <v>62</v>
      </c>
      <c r="Q258" s="14" t="s">
        <v>164</v>
      </c>
      <c r="R258" s="9" t="str">
        <f>IFNA(VLOOKUP(G258,'Points and Classes'!D:E,2,FALSE),"")</f>
        <v>Junior Novice SuperMoto</v>
      </c>
      <c r="S258" s="9">
        <f>IF(R258="Sportsman",0,IFNA(VLOOKUP(D258,'Points and Classes'!A:B,2,FALSE),0))</f>
        <v>32</v>
      </c>
      <c r="T258" s="9">
        <f>IFNA(VLOOKUP(R258&amp;F258,'By Class Overall'!A:D,4,FALSE),0)</f>
        <v>166</v>
      </c>
      <c r="U258" s="9">
        <f>IFNA(VLOOKUP(R258&amp;F258,'By Class Overall'!A:E,5,FALSE),0)</f>
        <v>4</v>
      </c>
      <c r="V258" s="2"/>
      <c r="W258" s="2"/>
      <c r="X258" s="2"/>
      <c r="Y258" s="2"/>
      <c r="Z258" s="2"/>
    </row>
    <row r="259" ht="15.75" customHeight="1">
      <c r="A259" s="13">
        <v>2.0</v>
      </c>
      <c r="B259" s="10">
        <v>2.0</v>
      </c>
      <c r="C259" s="14" t="s">
        <v>129</v>
      </c>
      <c r="D259" s="14" t="s">
        <v>129</v>
      </c>
      <c r="E259" s="14">
        <v>46.0</v>
      </c>
      <c r="F259" s="14" t="s">
        <v>66</v>
      </c>
      <c r="G259" s="14" t="s">
        <v>68</v>
      </c>
      <c r="H259" s="14">
        <v>3.0</v>
      </c>
      <c r="I259" s="14" t="s">
        <v>376</v>
      </c>
      <c r="J259" s="14" t="s">
        <v>129</v>
      </c>
      <c r="K259" s="14" t="s">
        <v>170</v>
      </c>
      <c r="L259" s="14">
        <v>41.622</v>
      </c>
      <c r="M259" s="14" t="s">
        <v>377</v>
      </c>
      <c r="N259" s="14">
        <v>44.311</v>
      </c>
      <c r="O259" s="14">
        <v>3.0</v>
      </c>
      <c r="P259" s="14" t="s">
        <v>67</v>
      </c>
      <c r="Q259" s="14" t="s">
        <v>168</v>
      </c>
      <c r="R259" s="9" t="str">
        <f>IFNA(VLOOKUP(G259,'Points and Classes'!D:E,2,FALSE),"")</f>
        <v>Junior Novice SuperMoto</v>
      </c>
      <c r="S259" s="9">
        <f>IF(R259="Sportsman",0,IFNA(VLOOKUP(D259,'Points and Classes'!A:B,2,FALSE),0))</f>
        <v>0</v>
      </c>
      <c r="T259" s="9">
        <f>IFNA(VLOOKUP(R259&amp;F259,'By Class Overall'!A:D,4,FALSE),0)</f>
        <v>242</v>
      </c>
      <c r="U259" s="9">
        <f>IFNA(VLOOKUP(R259&amp;F259,'By Class Overall'!A:E,5,FALSE),0)</f>
        <v>3</v>
      </c>
      <c r="V259" s="2"/>
      <c r="W259" s="2"/>
      <c r="X259" s="2"/>
      <c r="Y259" s="2"/>
      <c r="Z259" s="2"/>
    </row>
    <row r="260" ht="15.75" customHeight="1">
      <c r="A260" s="13">
        <v>2.0</v>
      </c>
      <c r="B260" s="10">
        <v>2.0</v>
      </c>
      <c r="C260" s="14" t="s">
        <v>129</v>
      </c>
      <c r="D260" s="14" t="s">
        <v>129</v>
      </c>
      <c r="E260" s="14">
        <v>102.0</v>
      </c>
      <c r="F260" s="14" t="s">
        <v>112</v>
      </c>
      <c r="G260" s="14" t="s">
        <v>52</v>
      </c>
      <c r="H260" s="2"/>
      <c r="I260" s="2"/>
      <c r="J260" s="14" t="s">
        <v>129</v>
      </c>
      <c r="K260" s="2"/>
      <c r="L260" s="14" t="s">
        <v>153</v>
      </c>
      <c r="M260" s="2"/>
      <c r="N260" s="14" t="s">
        <v>153</v>
      </c>
      <c r="O260" s="14">
        <v>0.0</v>
      </c>
      <c r="P260" s="14" t="s">
        <v>167</v>
      </c>
      <c r="Q260" s="14" t="s">
        <v>168</v>
      </c>
      <c r="R260" s="9" t="str">
        <f>IFNA(VLOOKUP(G260,'Points and Classes'!D:E,2,FALSE),"")</f>
        <v>Junior Expert SuperMoto</v>
      </c>
      <c r="S260" s="9">
        <f>IF(R260="Sportsman",0,IFNA(VLOOKUP(D260,'Points and Classes'!A:B,2,FALSE),0))</f>
        <v>0</v>
      </c>
      <c r="T260" s="9">
        <f>IFNA(VLOOKUP(R260&amp;F260,'By Class Overall'!A:D,4,FALSE),0)</f>
        <v>556</v>
      </c>
      <c r="U260" s="9">
        <f>IFNA(VLOOKUP(R260&amp;F260,'By Class Overall'!A:E,5,FALSE),0)</f>
        <v>1</v>
      </c>
      <c r="V260" s="2"/>
      <c r="W260" s="2"/>
      <c r="X260" s="2"/>
      <c r="Y260" s="2"/>
      <c r="Z260" s="2"/>
    </row>
    <row r="261" ht="15.75" customHeight="1">
      <c r="A261" s="13">
        <v>2.0</v>
      </c>
      <c r="B261" s="10">
        <v>2.0</v>
      </c>
      <c r="C261" s="14" t="s">
        <v>129</v>
      </c>
      <c r="D261" s="14" t="s">
        <v>129</v>
      </c>
      <c r="E261" s="14">
        <v>36.0</v>
      </c>
      <c r="F261" s="14" t="s">
        <v>63</v>
      </c>
      <c r="G261" s="14" t="s">
        <v>68</v>
      </c>
      <c r="H261" s="2"/>
      <c r="I261" s="2"/>
      <c r="J261" s="14" t="s">
        <v>129</v>
      </c>
      <c r="K261" s="2"/>
      <c r="L261" s="14" t="s">
        <v>153</v>
      </c>
      <c r="M261" s="2"/>
      <c r="N261" s="14" t="s">
        <v>153</v>
      </c>
      <c r="O261" s="14">
        <v>0.0</v>
      </c>
      <c r="P261" s="14" t="s">
        <v>62</v>
      </c>
      <c r="Q261" s="14" t="s">
        <v>164</v>
      </c>
      <c r="R261" s="9" t="str">
        <f>IFNA(VLOOKUP(G261,'Points and Classes'!D:E,2,FALSE),"")</f>
        <v>Junior Novice SuperMoto</v>
      </c>
      <c r="S261" s="9">
        <f>IF(R261="Sportsman",0,IFNA(VLOOKUP(D261,'Points and Classes'!A:B,2,FALSE),0))</f>
        <v>0</v>
      </c>
      <c r="T261" s="9">
        <f>IFNA(VLOOKUP(R261&amp;F261,'By Class Overall'!A:D,4,FALSE),0)</f>
        <v>70</v>
      </c>
      <c r="U261" s="9">
        <f>IFNA(VLOOKUP(R261&amp;F261,'By Class Overall'!A:E,5,FALSE),0)</f>
        <v>10</v>
      </c>
      <c r="V261" s="2"/>
      <c r="W261" s="2"/>
      <c r="X261" s="2"/>
      <c r="Y261" s="2"/>
      <c r="Z261" s="2"/>
    </row>
    <row r="262" ht="15.75" customHeight="1">
      <c r="A262" s="13">
        <v>2.0</v>
      </c>
      <c r="B262" s="10">
        <v>2.0</v>
      </c>
      <c r="C262" s="14" t="s">
        <v>129</v>
      </c>
      <c r="D262" s="14" t="s">
        <v>129</v>
      </c>
      <c r="E262" s="14">
        <v>333.0</v>
      </c>
      <c r="F262" s="14" t="s">
        <v>56</v>
      </c>
      <c r="G262" s="14" t="s">
        <v>68</v>
      </c>
      <c r="H262" s="2"/>
      <c r="I262" s="2"/>
      <c r="J262" s="14" t="s">
        <v>129</v>
      </c>
      <c r="K262" s="2"/>
      <c r="L262" s="14" t="s">
        <v>153</v>
      </c>
      <c r="M262" s="2"/>
      <c r="N262" s="14" t="s">
        <v>153</v>
      </c>
      <c r="O262" s="14">
        <v>0.0</v>
      </c>
      <c r="P262" s="14" t="s">
        <v>55</v>
      </c>
      <c r="Q262" s="14" t="s">
        <v>171</v>
      </c>
      <c r="R262" s="9" t="str">
        <f>IFNA(VLOOKUP(G262,'Points and Classes'!D:E,2,FALSE),"")</f>
        <v>Junior Novice SuperMoto</v>
      </c>
      <c r="S262" s="9">
        <f>IF(R262="Sportsman",0,IFNA(VLOOKUP(D262,'Points and Classes'!A:B,2,FALSE),0))</f>
        <v>0</v>
      </c>
      <c r="T262" s="9">
        <f>IFNA(VLOOKUP(R262&amp;F262,'By Class Overall'!A:D,4,FALSE),0)</f>
        <v>92</v>
      </c>
      <c r="U262" s="9">
        <f>IFNA(VLOOKUP(R262&amp;F262,'By Class Overall'!A:E,5,FALSE),0)</f>
        <v>8</v>
      </c>
      <c r="V262" s="2"/>
      <c r="W262" s="2"/>
      <c r="X262" s="2"/>
      <c r="Y262" s="2"/>
      <c r="Z262" s="2"/>
    </row>
    <row r="263" ht="15.75" customHeight="1">
      <c r="A263" s="13">
        <v>2.0</v>
      </c>
      <c r="B263" s="10">
        <v>2.0</v>
      </c>
      <c r="C263" s="14">
        <v>1.0</v>
      </c>
      <c r="D263" s="14">
        <v>1.0</v>
      </c>
      <c r="E263" s="14">
        <v>15.0</v>
      </c>
      <c r="F263" s="14" t="s">
        <v>78</v>
      </c>
      <c r="G263" s="14" t="s">
        <v>103</v>
      </c>
      <c r="H263" s="14">
        <v>5.0</v>
      </c>
      <c r="I263" s="14" t="s">
        <v>378</v>
      </c>
      <c r="J263" s="2"/>
      <c r="K263" s="2"/>
      <c r="L263" s="14">
        <v>76.573</v>
      </c>
      <c r="M263" s="14" t="s">
        <v>379</v>
      </c>
      <c r="N263" s="14">
        <v>83.061</v>
      </c>
      <c r="O263" s="14">
        <v>2.0</v>
      </c>
      <c r="P263" s="14" t="s">
        <v>98</v>
      </c>
      <c r="Q263" s="14" t="s">
        <v>148</v>
      </c>
      <c r="R263" s="9" t="str">
        <f>IFNA(VLOOKUP(G263,'Points and Classes'!D:E,2,FALSE),"")</f>
        <v>Unlimited Mini SuperMoto</v>
      </c>
      <c r="S263" s="9">
        <f>IF(R263="Sportsman",0,IFNA(VLOOKUP(D263,'Points and Classes'!A:B,2,FALSE),0))</f>
        <v>50</v>
      </c>
      <c r="T263" s="9">
        <f>IFNA(VLOOKUP(R263&amp;F263,'By Class Overall'!A:D,4,FALSE),0)</f>
        <v>320</v>
      </c>
      <c r="U263" s="9">
        <f>IFNA(VLOOKUP(R263&amp;F263,'By Class Overall'!A:E,5,FALSE),0)</f>
        <v>2</v>
      </c>
      <c r="V263" s="2"/>
      <c r="W263" s="2"/>
      <c r="X263" s="2"/>
      <c r="Y263" s="2"/>
      <c r="Z263" s="2"/>
    </row>
    <row r="264" ht="15.75" customHeight="1">
      <c r="A264" s="13">
        <v>2.0</v>
      </c>
      <c r="B264" s="10">
        <v>2.0</v>
      </c>
      <c r="C264" s="14">
        <v>2.0</v>
      </c>
      <c r="D264" s="14">
        <v>1.0</v>
      </c>
      <c r="E264" s="14">
        <v>686.0</v>
      </c>
      <c r="F264" s="14" t="s">
        <v>19</v>
      </c>
      <c r="G264" s="14" t="s">
        <v>76</v>
      </c>
      <c r="H264" s="14">
        <v>5.0</v>
      </c>
      <c r="I264" s="14" t="s">
        <v>380</v>
      </c>
      <c r="J264" s="14">
        <v>8.627</v>
      </c>
      <c r="K264" s="14">
        <v>8.627</v>
      </c>
      <c r="L264" s="14">
        <v>75.316</v>
      </c>
      <c r="M264" s="14" t="s">
        <v>381</v>
      </c>
      <c r="N264" s="14">
        <v>77.417</v>
      </c>
      <c r="O264" s="14">
        <v>3.0</v>
      </c>
      <c r="P264" s="14" t="s">
        <v>70</v>
      </c>
      <c r="Q264" s="14" t="s">
        <v>165</v>
      </c>
      <c r="R264" s="9" t="str">
        <f>IFNA(VLOOKUP(G264,'Points and Classes'!D:E,2,FALSE),"")</f>
        <v>Limited Mini SuperMoto</v>
      </c>
      <c r="S264" s="9">
        <f>IF(R264="Sportsman",0,IFNA(VLOOKUP(D264,'Points and Classes'!A:B,2,FALSE),0))</f>
        <v>50</v>
      </c>
      <c r="T264" s="9">
        <f>IFNA(VLOOKUP(R264&amp;F264,'By Class Overall'!A:D,4,FALSE),0)</f>
        <v>532</v>
      </c>
      <c r="U264" s="9">
        <f>IFNA(VLOOKUP(R264&amp;F264,'By Class Overall'!A:E,5,FALSE),0)</f>
        <v>2</v>
      </c>
      <c r="V264" s="2"/>
      <c r="W264" s="2"/>
      <c r="X264" s="2"/>
      <c r="Y264" s="2"/>
      <c r="Z264" s="2"/>
    </row>
    <row r="265" ht="15.75" customHeight="1">
      <c r="A265" s="13">
        <v>2.0</v>
      </c>
      <c r="B265" s="10">
        <v>2.0</v>
      </c>
      <c r="C265" s="14">
        <v>3.0</v>
      </c>
      <c r="D265" s="14">
        <v>2.0</v>
      </c>
      <c r="E265" s="14">
        <v>365.0</v>
      </c>
      <c r="F265" s="14" t="s">
        <v>25</v>
      </c>
      <c r="G265" s="14" t="s">
        <v>76</v>
      </c>
      <c r="H265" s="14">
        <v>5.0</v>
      </c>
      <c r="I265" s="14" t="s">
        <v>382</v>
      </c>
      <c r="J265" s="14">
        <v>12.485</v>
      </c>
      <c r="K265" s="14">
        <v>3.858</v>
      </c>
      <c r="L265" s="14">
        <v>74.768</v>
      </c>
      <c r="M265" s="14" t="s">
        <v>383</v>
      </c>
      <c r="N265" s="14">
        <v>76.576</v>
      </c>
      <c r="O265" s="14">
        <v>3.0</v>
      </c>
      <c r="P265" s="14" t="s">
        <v>75</v>
      </c>
      <c r="Q265" s="14" t="s">
        <v>164</v>
      </c>
      <c r="R265" s="9" t="str">
        <f>IFNA(VLOOKUP(G265,'Points and Classes'!D:E,2,FALSE),"")</f>
        <v>Limited Mini SuperMoto</v>
      </c>
      <c r="S265" s="9">
        <f>IF(R265="Sportsman",0,IFNA(VLOOKUP(D265,'Points and Classes'!A:B,2,FALSE),0))</f>
        <v>40</v>
      </c>
      <c r="T265" s="9">
        <f>IFNA(VLOOKUP(R265&amp;F265,'By Class Overall'!A:D,4,FALSE),0)</f>
        <v>540</v>
      </c>
      <c r="U265" s="9">
        <f>IFNA(VLOOKUP(R265&amp;F265,'By Class Overall'!A:E,5,FALSE),0)</f>
        <v>1</v>
      </c>
      <c r="V265" s="2"/>
      <c r="W265" s="2"/>
      <c r="X265" s="2"/>
      <c r="Y265" s="2"/>
      <c r="Z265" s="2"/>
    </row>
    <row r="266" ht="15.75" customHeight="1">
      <c r="A266" s="13">
        <v>2.0</v>
      </c>
      <c r="B266" s="10">
        <v>2.0</v>
      </c>
      <c r="C266" s="14">
        <v>4.0</v>
      </c>
      <c r="D266" s="14">
        <v>2.0</v>
      </c>
      <c r="E266" s="14">
        <v>66.0</v>
      </c>
      <c r="F266" s="14" t="s">
        <v>101</v>
      </c>
      <c r="G266" s="14" t="s">
        <v>103</v>
      </c>
      <c r="H266" s="14">
        <v>5.0</v>
      </c>
      <c r="I266" s="14" t="s">
        <v>384</v>
      </c>
      <c r="J266" s="14">
        <v>44.722</v>
      </c>
      <c r="K266" s="14">
        <v>32.237</v>
      </c>
      <c r="L266" s="14">
        <v>70.478</v>
      </c>
      <c r="M266" s="14" t="s">
        <v>385</v>
      </c>
      <c r="N266" s="14">
        <v>71.565</v>
      </c>
      <c r="O266" s="14">
        <v>2.0</v>
      </c>
      <c r="P266" s="14" t="s">
        <v>102</v>
      </c>
      <c r="Q266" s="14" t="s">
        <v>249</v>
      </c>
      <c r="R266" s="9" t="str">
        <f>IFNA(VLOOKUP(G266,'Points and Classes'!D:E,2,FALSE),"")</f>
        <v>Unlimited Mini SuperMoto</v>
      </c>
      <c r="S266" s="9">
        <f>IF(R266="Sportsman",0,IFNA(VLOOKUP(D266,'Points and Classes'!A:B,2,FALSE),0))</f>
        <v>40</v>
      </c>
      <c r="T266" s="9">
        <f>IFNA(VLOOKUP(R266&amp;F266,'By Class Overall'!A:D,4,FALSE),0)</f>
        <v>80</v>
      </c>
      <c r="U266" s="9">
        <f>IFNA(VLOOKUP(R266&amp;F266,'By Class Overall'!A:E,5,FALSE),0)</f>
        <v>5</v>
      </c>
      <c r="V266" s="2"/>
      <c r="W266" s="2"/>
      <c r="X266" s="2"/>
      <c r="Y266" s="2"/>
      <c r="Z266" s="2"/>
    </row>
    <row r="267" ht="15.75" customHeight="1">
      <c r="A267" s="13">
        <v>2.0</v>
      </c>
      <c r="B267" s="10">
        <v>2.0</v>
      </c>
      <c r="C267" s="14">
        <v>5.0</v>
      </c>
      <c r="D267" s="14">
        <v>3.0</v>
      </c>
      <c r="E267" s="14">
        <v>336.0</v>
      </c>
      <c r="F267" s="14" t="s">
        <v>71</v>
      </c>
      <c r="G267" s="14" t="s">
        <v>76</v>
      </c>
      <c r="H267" s="14">
        <v>5.0</v>
      </c>
      <c r="I267" s="14" t="s">
        <v>386</v>
      </c>
      <c r="J267" s="14" t="s">
        <v>387</v>
      </c>
      <c r="K267" s="14">
        <v>32.059</v>
      </c>
      <c r="L267" s="14">
        <v>66.674</v>
      </c>
      <c r="M267" s="14" t="s">
        <v>388</v>
      </c>
      <c r="N267" s="14">
        <v>68.23</v>
      </c>
      <c r="O267" s="14">
        <v>3.0</v>
      </c>
      <c r="P267" s="14" t="s">
        <v>72</v>
      </c>
      <c r="Q267" s="14" t="s">
        <v>178</v>
      </c>
      <c r="R267" s="9" t="str">
        <f>IFNA(VLOOKUP(G267,'Points and Classes'!D:E,2,FALSE),"")</f>
        <v>Limited Mini SuperMoto</v>
      </c>
      <c r="S267" s="9">
        <f>IF(R267="Sportsman",0,IFNA(VLOOKUP(D267,'Points and Classes'!A:B,2,FALSE),0))</f>
        <v>32</v>
      </c>
      <c r="T267" s="9">
        <f>IFNA(VLOOKUP(R267&amp;F267,'By Class Overall'!A:D,4,FALSE),0)</f>
        <v>180</v>
      </c>
      <c r="U267" s="9">
        <f>IFNA(VLOOKUP(R267&amp;F267,'By Class Overall'!A:E,5,FALSE),0)</f>
        <v>3</v>
      </c>
      <c r="V267" s="2"/>
      <c r="W267" s="2"/>
      <c r="X267" s="2"/>
      <c r="Y267" s="2"/>
      <c r="Z267" s="2"/>
    </row>
    <row r="268" ht="15.75" customHeight="1">
      <c r="A268" s="13">
        <v>2.0</v>
      </c>
      <c r="B268" s="10">
        <v>2.0</v>
      </c>
      <c r="C268" s="14">
        <v>6.0</v>
      </c>
      <c r="D268" s="14">
        <v>3.0</v>
      </c>
      <c r="E268" s="14">
        <v>234.0</v>
      </c>
      <c r="F268" s="14" t="s">
        <v>93</v>
      </c>
      <c r="G268" s="14" t="s">
        <v>103</v>
      </c>
      <c r="H268" s="14">
        <v>3.0</v>
      </c>
      <c r="I268" s="14" t="s">
        <v>389</v>
      </c>
      <c r="J268" s="14" t="s">
        <v>151</v>
      </c>
      <c r="K268" s="14" t="s">
        <v>151</v>
      </c>
      <c r="L268" s="14">
        <v>73.336</v>
      </c>
      <c r="M268" s="14" t="s">
        <v>390</v>
      </c>
      <c r="N268" s="14">
        <v>75.978</v>
      </c>
      <c r="O268" s="14">
        <v>2.0</v>
      </c>
      <c r="P268" s="14" t="s">
        <v>94</v>
      </c>
      <c r="Q268" s="14" t="s">
        <v>164</v>
      </c>
      <c r="R268" s="9" t="str">
        <f>IFNA(VLOOKUP(G268,'Points and Classes'!D:E,2,FALSE),"")</f>
        <v>Unlimited Mini SuperMoto</v>
      </c>
      <c r="S268" s="9">
        <f>IF(R268="Sportsman",0,IFNA(VLOOKUP(D268,'Points and Classes'!A:B,2,FALSE),0))</f>
        <v>32</v>
      </c>
      <c r="T268" s="9">
        <f>IFNA(VLOOKUP(R268&amp;F268,'By Class Overall'!A:D,4,FALSE),0)</f>
        <v>402</v>
      </c>
      <c r="U268" s="9">
        <f>IFNA(VLOOKUP(R268&amp;F268,'By Class Overall'!A:E,5,FALSE),0)</f>
        <v>1</v>
      </c>
      <c r="V268" s="2"/>
      <c r="W268" s="2"/>
      <c r="X268" s="2"/>
      <c r="Y268" s="2"/>
      <c r="Z268" s="2"/>
    </row>
    <row r="269" ht="15.75" customHeight="1">
      <c r="A269" s="13">
        <v>2.0</v>
      </c>
      <c r="B269" s="10">
        <v>2.0</v>
      </c>
      <c r="C269" s="14">
        <v>1.0</v>
      </c>
      <c r="D269" s="14">
        <v>1.0</v>
      </c>
      <c r="E269" s="14">
        <v>56.0</v>
      </c>
      <c r="F269" s="14" t="s">
        <v>82</v>
      </c>
      <c r="G269" s="14" t="s">
        <v>77</v>
      </c>
      <c r="H269" s="14">
        <v>7.0</v>
      </c>
      <c r="I269" s="14" t="s">
        <v>391</v>
      </c>
      <c r="J269" s="2"/>
      <c r="K269" s="2"/>
      <c r="L269" s="14">
        <v>116.806</v>
      </c>
      <c r="M269" s="14" t="s">
        <v>392</v>
      </c>
      <c r="N269" s="14">
        <v>119.975</v>
      </c>
      <c r="O269" s="14">
        <v>4.0</v>
      </c>
      <c r="P269" s="14" t="s">
        <v>22</v>
      </c>
      <c r="Q269" s="14" t="s">
        <v>158</v>
      </c>
      <c r="R269" s="9" t="str">
        <f>IFNA(VLOOKUP(G269,'Points and Classes'!D:E,2,FALSE),"")</f>
        <v>Novice Asphalt</v>
      </c>
      <c r="S269" s="9">
        <f>IF(R269="Sportsman",0,IFNA(VLOOKUP(D269,'Points and Classes'!A:B,2,FALSE),0))</f>
        <v>50</v>
      </c>
      <c r="T269" s="9">
        <f>IFNA(VLOOKUP(R269&amp;F269,'By Class Overall'!A:D,4,FALSE),0)</f>
        <v>362</v>
      </c>
      <c r="U269" s="9">
        <f>IFNA(VLOOKUP(R269&amp;F269,'By Class Overall'!A:E,5,FALSE),0)</f>
        <v>3</v>
      </c>
      <c r="V269" s="2"/>
      <c r="W269" s="2"/>
      <c r="X269" s="2"/>
      <c r="Y269" s="2"/>
      <c r="Z269" s="2"/>
    </row>
    <row r="270" ht="15.75" customHeight="1">
      <c r="A270" s="13">
        <v>2.0</v>
      </c>
      <c r="B270" s="10">
        <v>2.0</v>
      </c>
      <c r="C270" s="14">
        <v>2.0</v>
      </c>
      <c r="D270" s="14">
        <v>2.0</v>
      </c>
      <c r="E270" s="14">
        <v>48.0</v>
      </c>
      <c r="F270" s="14" t="s">
        <v>80</v>
      </c>
      <c r="G270" s="14" t="s">
        <v>77</v>
      </c>
      <c r="H270" s="14">
        <v>7.0</v>
      </c>
      <c r="I270" s="14" t="s">
        <v>393</v>
      </c>
      <c r="J270" s="14">
        <v>0.248</v>
      </c>
      <c r="K270" s="14">
        <v>0.248</v>
      </c>
      <c r="L270" s="14">
        <v>116.745</v>
      </c>
      <c r="M270" s="14" t="s">
        <v>394</v>
      </c>
      <c r="N270" s="14">
        <v>119.263</v>
      </c>
      <c r="O270" s="14">
        <v>4.0</v>
      </c>
      <c r="P270" s="14" t="s">
        <v>81</v>
      </c>
      <c r="Q270" s="14" t="s">
        <v>149</v>
      </c>
      <c r="R270" s="9" t="str">
        <f>IFNA(VLOOKUP(G270,'Points and Classes'!D:E,2,FALSE),"")</f>
        <v>Novice Asphalt</v>
      </c>
      <c r="S270" s="9">
        <f>IF(R270="Sportsman",0,IFNA(VLOOKUP(D270,'Points and Classes'!A:B,2,FALSE),0))</f>
        <v>40</v>
      </c>
      <c r="T270" s="9">
        <f>IFNA(VLOOKUP(R270&amp;F270,'By Class Overall'!A:D,4,FALSE),0)</f>
        <v>442</v>
      </c>
      <c r="U270" s="9">
        <f>IFNA(VLOOKUP(R270&amp;F270,'By Class Overall'!A:E,5,FALSE),0)</f>
        <v>2</v>
      </c>
      <c r="V270" s="2"/>
      <c r="W270" s="2"/>
      <c r="X270" s="2"/>
      <c r="Y270" s="2"/>
      <c r="Z270" s="2"/>
    </row>
    <row r="271" ht="15.75" customHeight="1">
      <c r="A271" s="13">
        <v>2.0</v>
      </c>
      <c r="B271" s="10">
        <v>2.0</v>
      </c>
      <c r="C271" s="14">
        <v>3.0</v>
      </c>
      <c r="D271" s="14">
        <v>3.0</v>
      </c>
      <c r="E271" s="14">
        <v>232.0</v>
      </c>
      <c r="F271" s="14" t="s">
        <v>85</v>
      </c>
      <c r="G271" s="14" t="s">
        <v>77</v>
      </c>
      <c r="H271" s="14">
        <v>7.0</v>
      </c>
      <c r="I271" s="14" t="s">
        <v>395</v>
      </c>
      <c r="J271" s="14">
        <v>22.057</v>
      </c>
      <c r="K271" s="14">
        <v>21.809</v>
      </c>
      <c r="L271" s="14">
        <v>111.618</v>
      </c>
      <c r="M271" s="14" t="s">
        <v>396</v>
      </c>
      <c r="N271" s="14">
        <v>113.641</v>
      </c>
      <c r="O271" s="14">
        <v>7.0</v>
      </c>
      <c r="P271" s="14" t="s">
        <v>86</v>
      </c>
      <c r="Q271" s="14" t="s">
        <v>157</v>
      </c>
      <c r="R271" s="9" t="str">
        <f>IFNA(VLOOKUP(G271,'Points and Classes'!D:E,2,FALSE),"")</f>
        <v>Novice Asphalt</v>
      </c>
      <c r="S271" s="9">
        <f>IF(R271="Sportsman",0,IFNA(VLOOKUP(D271,'Points and Classes'!A:B,2,FALSE),0))</f>
        <v>32</v>
      </c>
      <c r="T271" s="9">
        <f>IFNA(VLOOKUP(R271&amp;F271,'By Class Overall'!A:D,4,FALSE),0)</f>
        <v>96</v>
      </c>
      <c r="U271" s="9">
        <f>IFNA(VLOOKUP(R271&amp;F271,'By Class Overall'!A:E,5,FALSE),0)</f>
        <v>10</v>
      </c>
      <c r="V271" s="2"/>
      <c r="W271" s="2"/>
      <c r="X271" s="2"/>
      <c r="Y271" s="2"/>
      <c r="Z271" s="2"/>
    </row>
    <row r="272" ht="15.75" customHeight="1">
      <c r="A272" s="13">
        <v>2.0</v>
      </c>
      <c r="B272" s="10">
        <v>2.0</v>
      </c>
      <c r="C272" s="14">
        <v>4.0</v>
      </c>
      <c r="D272" s="14">
        <v>4.0</v>
      </c>
      <c r="E272" s="14">
        <v>622.0</v>
      </c>
      <c r="F272" s="14" t="s">
        <v>83</v>
      </c>
      <c r="G272" s="14" t="s">
        <v>77</v>
      </c>
      <c r="H272" s="14">
        <v>7.0</v>
      </c>
      <c r="I272" s="14" t="s">
        <v>397</v>
      </c>
      <c r="J272" s="14">
        <v>22.862</v>
      </c>
      <c r="K272" s="14">
        <v>0.805</v>
      </c>
      <c r="L272" s="14">
        <v>111.438</v>
      </c>
      <c r="M272" s="14" t="s">
        <v>398</v>
      </c>
      <c r="N272" s="14">
        <v>113.563</v>
      </c>
      <c r="O272" s="14">
        <v>5.0</v>
      </c>
      <c r="P272" s="14" t="s">
        <v>84</v>
      </c>
      <c r="Q272" s="14" t="s">
        <v>150</v>
      </c>
      <c r="R272" s="9" t="str">
        <f>IFNA(VLOOKUP(G272,'Points and Classes'!D:E,2,FALSE),"")</f>
        <v>Novice Asphalt</v>
      </c>
      <c r="S272" s="9">
        <f>IF(R272="Sportsman",0,IFNA(VLOOKUP(D272,'Points and Classes'!A:B,2,FALSE),0))</f>
        <v>26</v>
      </c>
      <c r="T272" s="9">
        <f>IFNA(VLOOKUP(R272&amp;F272,'By Class Overall'!A:D,4,FALSE),0)</f>
        <v>274</v>
      </c>
      <c r="U272" s="9">
        <f>IFNA(VLOOKUP(R272&amp;F272,'By Class Overall'!A:E,5,FALSE),0)</f>
        <v>4</v>
      </c>
      <c r="V272" s="2"/>
      <c r="W272" s="2"/>
      <c r="X272" s="2"/>
      <c r="Y272" s="2"/>
      <c r="Z272" s="2"/>
    </row>
    <row r="273" ht="15.75" customHeight="1">
      <c r="A273" s="13">
        <v>2.0</v>
      </c>
      <c r="B273" s="10">
        <v>2.0</v>
      </c>
      <c r="C273" s="14">
        <v>5.0</v>
      </c>
      <c r="D273" s="14">
        <v>5.0</v>
      </c>
      <c r="E273" s="14">
        <v>26.0</v>
      </c>
      <c r="F273" s="14" t="s">
        <v>87</v>
      </c>
      <c r="G273" s="14" t="s">
        <v>77</v>
      </c>
      <c r="H273" s="14">
        <v>7.0</v>
      </c>
      <c r="I273" s="14" t="s">
        <v>399</v>
      </c>
      <c r="J273" s="14">
        <v>34.799</v>
      </c>
      <c r="K273" s="14">
        <v>11.937</v>
      </c>
      <c r="L273" s="14">
        <v>108.827</v>
      </c>
      <c r="M273" s="14" t="s">
        <v>400</v>
      </c>
      <c r="N273" s="14">
        <v>111.719</v>
      </c>
      <c r="O273" s="14">
        <v>4.0</v>
      </c>
      <c r="P273" s="14" t="s">
        <v>88</v>
      </c>
      <c r="Q273" s="14" t="s">
        <v>271</v>
      </c>
      <c r="R273" s="9" t="str">
        <f>IFNA(VLOOKUP(G273,'Points and Classes'!D:E,2,FALSE),"")</f>
        <v>Novice Asphalt</v>
      </c>
      <c r="S273" s="9">
        <f>IF(R273="Sportsman",0,IFNA(VLOOKUP(D273,'Points and Classes'!A:B,2,FALSE),0))</f>
        <v>22</v>
      </c>
      <c r="T273" s="9">
        <f>IFNA(VLOOKUP(R273&amp;F273,'By Class Overall'!A:D,4,FALSE),0)</f>
        <v>42</v>
      </c>
      <c r="U273" s="9">
        <f>IFNA(VLOOKUP(R273&amp;F273,'By Class Overall'!A:E,5,FALSE),0)</f>
        <v>14</v>
      </c>
      <c r="V273" s="2"/>
      <c r="W273" s="2"/>
      <c r="X273" s="2"/>
      <c r="Y273" s="2"/>
      <c r="Z273" s="2"/>
    </row>
    <row r="274" ht="15.75" customHeight="1">
      <c r="A274" s="13">
        <v>2.0</v>
      </c>
      <c r="B274" s="10">
        <v>2.0</v>
      </c>
      <c r="C274" s="14">
        <v>6.0</v>
      </c>
      <c r="D274" s="14">
        <v>6.0</v>
      </c>
      <c r="E274" s="14">
        <v>25.0</v>
      </c>
      <c r="F274" s="14" t="s">
        <v>89</v>
      </c>
      <c r="G274" s="14" t="s">
        <v>77</v>
      </c>
      <c r="H274" s="14">
        <v>6.0</v>
      </c>
      <c r="I274" s="14" t="s">
        <v>401</v>
      </c>
      <c r="J274" s="14" t="s">
        <v>170</v>
      </c>
      <c r="K274" s="14" t="s">
        <v>170</v>
      </c>
      <c r="L274" s="14">
        <v>99.556</v>
      </c>
      <c r="M274" s="14" t="s">
        <v>402</v>
      </c>
      <c r="N274" s="14">
        <v>102.068</v>
      </c>
      <c r="O274" s="14">
        <v>5.0</v>
      </c>
      <c r="P274" s="14" t="s">
        <v>90</v>
      </c>
      <c r="Q274" s="14" t="s">
        <v>274</v>
      </c>
      <c r="R274" s="9" t="str">
        <f>IFNA(VLOOKUP(G274,'Points and Classes'!D:E,2,FALSE),"")</f>
        <v>Novice Asphalt</v>
      </c>
      <c r="S274" s="9">
        <f>IF(R274="Sportsman",0,IFNA(VLOOKUP(D274,'Points and Classes'!A:B,2,FALSE),0))</f>
        <v>20</v>
      </c>
      <c r="T274" s="9">
        <f>IFNA(VLOOKUP(R274&amp;F274,'By Class Overall'!A:D,4,FALSE),0)</f>
        <v>164</v>
      </c>
      <c r="U274" s="9">
        <f>IFNA(VLOOKUP(R274&amp;F274,'By Class Overall'!A:E,5,FALSE),0)</f>
        <v>6</v>
      </c>
      <c r="V274" s="2"/>
      <c r="W274" s="2"/>
      <c r="X274" s="2"/>
      <c r="Y274" s="2"/>
      <c r="Z274" s="2"/>
    </row>
    <row r="275" ht="15.75" customHeight="1">
      <c r="A275" s="13">
        <v>2.0</v>
      </c>
      <c r="B275" s="10">
        <v>2.0</v>
      </c>
      <c r="C275" s="14">
        <v>7.0</v>
      </c>
      <c r="D275" s="14">
        <v>7.0</v>
      </c>
      <c r="E275" s="14">
        <v>87.0</v>
      </c>
      <c r="F275" s="14" t="s">
        <v>119</v>
      </c>
      <c r="G275" s="14" t="s">
        <v>77</v>
      </c>
      <c r="H275" s="14">
        <v>6.0</v>
      </c>
      <c r="I275" s="14" t="s">
        <v>403</v>
      </c>
      <c r="J275" s="14" t="s">
        <v>170</v>
      </c>
      <c r="K275" s="14">
        <v>32.121</v>
      </c>
      <c r="L275" s="14">
        <v>93.279</v>
      </c>
      <c r="M275" s="14" t="s">
        <v>404</v>
      </c>
      <c r="N275" s="14">
        <v>96.835</v>
      </c>
      <c r="O275" s="14">
        <v>6.0</v>
      </c>
      <c r="P275" s="14" t="s">
        <v>160</v>
      </c>
      <c r="Q275" s="14" t="s">
        <v>158</v>
      </c>
      <c r="R275" s="9" t="str">
        <f>IFNA(VLOOKUP(G275,'Points and Classes'!D:E,2,FALSE),"")</f>
        <v>Novice Asphalt</v>
      </c>
      <c r="S275" s="9">
        <f>IF(R275="Sportsman",0,IFNA(VLOOKUP(D275,'Points and Classes'!A:B,2,FALSE),0))</f>
        <v>18</v>
      </c>
      <c r="T275" s="9">
        <f>IFNA(VLOOKUP(R275&amp;F275,'By Class Overall'!A:D,4,FALSE),0)</f>
        <v>152</v>
      </c>
      <c r="U275" s="9">
        <f>IFNA(VLOOKUP(R275&amp;F275,'By Class Overall'!A:E,5,FALSE),0)</f>
        <v>7</v>
      </c>
      <c r="V275" s="2"/>
      <c r="W275" s="2"/>
      <c r="X275" s="2"/>
      <c r="Y275" s="2"/>
      <c r="Z275" s="2"/>
    </row>
    <row r="276" ht="15.75" customHeight="1">
      <c r="A276" s="13">
        <v>2.0</v>
      </c>
      <c r="B276" s="10">
        <v>2.0</v>
      </c>
      <c r="C276" s="14">
        <v>8.0</v>
      </c>
      <c r="D276" s="14">
        <v>8.0</v>
      </c>
      <c r="E276" s="14">
        <v>15.0</v>
      </c>
      <c r="F276" s="14" t="s">
        <v>78</v>
      </c>
      <c r="G276" s="14" t="s">
        <v>77</v>
      </c>
      <c r="H276" s="14">
        <v>5.0</v>
      </c>
      <c r="I276" s="14" t="s">
        <v>405</v>
      </c>
      <c r="J276" s="14" t="s">
        <v>151</v>
      </c>
      <c r="K276" s="14" t="s">
        <v>170</v>
      </c>
      <c r="L276" s="14">
        <v>121.676</v>
      </c>
      <c r="M276" s="14" t="s">
        <v>406</v>
      </c>
      <c r="N276" s="14">
        <v>123.507</v>
      </c>
      <c r="O276" s="14">
        <v>4.0</v>
      </c>
      <c r="P276" s="14" t="s">
        <v>79</v>
      </c>
      <c r="Q276" s="14" t="s">
        <v>148</v>
      </c>
      <c r="R276" s="9" t="str">
        <f>IFNA(VLOOKUP(G276,'Points and Classes'!D:E,2,FALSE),"")</f>
        <v>Novice Asphalt</v>
      </c>
      <c r="S276" s="9">
        <f>IF(R276="Sportsman",0,IFNA(VLOOKUP(D276,'Points and Classes'!A:B,2,FALSE),0))</f>
        <v>16</v>
      </c>
      <c r="T276" s="9">
        <f>IFNA(VLOOKUP(R276&amp;F276,'By Class Overall'!A:D,4,FALSE),0)</f>
        <v>498</v>
      </c>
      <c r="U276" s="9">
        <f>IFNA(VLOOKUP(R276&amp;F276,'By Class Overall'!A:E,5,FALSE),0)</f>
        <v>1</v>
      </c>
      <c r="V276" s="2"/>
      <c r="W276" s="2"/>
      <c r="X276" s="2"/>
      <c r="Y276" s="2"/>
      <c r="Z276" s="2"/>
    </row>
    <row r="277" ht="15.75" customHeight="1">
      <c r="A277" s="13">
        <v>2.0</v>
      </c>
      <c r="B277" s="10">
        <v>2.0</v>
      </c>
      <c r="C277" s="14" t="s">
        <v>129</v>
      </c>
      <c r="D277" s="14" t="s">
        <v>129</v>
      </c>
      <c r="E277" s="14">
        <v>234.0</v>
      </c>
      <c r="F277" s="14" t="s">
        <v>93</v>
      </c>
      <c r="G277" s="14" t="s">
        <v>77</v>
      </c>
      <c r="H277" s="2"/>
      <c r="I277" s="2"/>
      <c r="J277" s="14" t="s">
        <v>129</v>
      </c>
      <c r="K277" s="2"/>
      <c r="L277" s="14" t="s">
        <v>153</v>
      </c>
      <c r="M277" s="2"/>
      <c r="N277" s="14" t="s">
        <v>153</v>
      </c>
      <c r="O277" s="14">
        <v>0.0</v>
      </c>
      <c r="P277" s="14" t="s">
        <v>94</v>
      </c>
      <c r="Q277" s="14" t="s">
        <v>164</v>
      </c>
      <c r="R277" s="9" t="str">
        <f>IFNA(VLOOKUP(G277,'Points and Classes'!D:E,2,FALSE),"")</f>
        <v>Novice Asphalt</v>
      </c>
      <c r="S277" s="9">
        <f>IF(R277="Sportsman",0,IFNA(VLOOKUP(D277,'Points and Classes'!A:B,2,FALSE),0))</f>
        <v>0</v>
      </c>
      <c r="T277" s="9">
        <f>IFNA(VLOOKUP(R277&amp;F277,'By Class Overall'!A:D,4,FALSE),0)</f>
        <v>0</v>
      </c>
      <c r="U277" s="9">
        <f>IFNA(VLOOKUP(R277&amp;F277,'By Class Overall'!A:E,5,FALSE),0)</f>
        <v>0</v>
      </c>
      <c r="V277" s="2"/>
      <c r="W277" s="2"/>
      <c r="X277" s="2"/>
      <c r="Y277" s="2"/>
      <c r="Z277" s="2"/>
    </row>
    <row r="278" ht="15.75" customHeight="1">
      <c r="A278" s="13">
        <v>2.0</v>
      </c>
      <c r="B278" s="10">
        <v>2.0</v>
      </c>
      <c r="C278" s="14">
        <v>1.0</v>
      </c>
      <c r="D278" s="14">
        <v>1.0</v>
      </c>
      <c r="E278" s="14">
        <v>285.0</v>
      </c>
      <c r="F278" s="14" t="s">
        <v>23</v>
      </c>
      <c r="G278" s="14" t="s">
        <v>38</v>
      </c>
      <c r="H278" s="14">
        <v>7.0</v>
      </c>
      <c r="I278" s="14" t="s">
        <v>407</v>
      </c>
      <c r="J278" s="2"/>
      <c r="K278" s="2"/>
      <c r="L278" s="14">
        <v>90.175</v>
      </c>
      <c r="M278" s="14" t="s">
        <v>408</v>
      </c>
      <c r="N278" s="14">
        <v>91.124</v>
      </c>
      <c r="O278" s="14">
        <v>2.0</v>
      </c>
      <c r="P278" s="14" t="s">
        <v>24</v>
      </c>
      <c r="Q278" s="14" t="s">
        <v>172</v>
      </c>
      <c r="R278" s="9" t="str">
        <f>IFNA(VLOOKUP(G278,'Points and Classes'!D:E,2,FALSE),"")</f>
        <v>Expert Supermoto</v>
      </c>
      <c r="S278" s="9">
        <f>IF(R278="Sportsman",0,IFNA(VLOOKUP(D278,'Points and Classes'!A:B,2,FALSE),0))</f>
        <v>50</v>
      </c>
      <c r="T278" s="9">
        <f>IFNA(VLOOKUP(R278&amp;F278,'By Class Overall'!A:D,4,FALSE),0)</f>
        <v>172</v>
      </c>
      <c r="U278" s="9">
        <f>IFNA(VLOOKUP(R278&amp;F278,'By Class Overall'!A:E,5,FALSE),0)</f>
        <v>4</v>
      </c>
      <c r="V278" s="2"/>
      <c r="W278" s="2"/>
      <c r="X278" s="2"/>
      <c r="Y278" s="2"/>
      <c r="Z278" s="2"/>
    </row>
    <row r="279" ht="15.75" customHeight="1">
      <c r="A279" s="13">
        <v>2.0</v>
      </c>
      <c r="B279" s="10">
        <v>2.0</v>
      </c>
      <c r="C279" s="14">
        <v>2.0</v>
      </c>
      <c r="D279" s="14">
        <v>2.0</v>
      </c>
      <c r="E279" s="14">
        <v>686.0</v>
      </c>
      <c r="F279" s="14" t="s">
        <v>19</v>
      </c>
      <c r="G279" s="14" t="s">
        <v>38</v>
      </c>
      <c r="H279" s="14">
        <v>7.0</v>
      </c>
      <c r="I279" s="14" t="s">
        <v>409</v>
      </c>
      <c r="J279" s="14">
        <v>7.592</v>
      </c>
      <c r="K279" s="14">
        <v>7.592</v>
      </c>
      <c r="L279" s="14">
        <v>89.075</v>
      </c>
      <c r="M279" s="14" t="s">
        <v>410</v>
      </c>
      <c r="N279" s="14">
        <v>90.688</v>
      </c>
      <c r="O279" s="14">
        <v>3.0</v>
      </c>
      <c r="P279" s="14" t="s">
        <v>20</v>
      </c>
      <c r="Q279" s="14" t="s">
        <v>165</v>
      </c>
      <c r="R279" s="9" t="str">
        <f>IFNA(VLOOKUP(G279,'Points and Classes'!D:E,2,FALSE),"")</f>
        <v>Expert Supermoto</v>
      </c>
      <c r="S279" s="9">
        <f>IF(R279="Sportsman",0,IFNA(VLOOKUP(D279,'Points and Classes'!A:B,2,FALSE),0))</f>
        <v>40</v>
      </c>
      <c r="T279" s="9">
        <f>IFNA(VLOOKUP(R279&amp;F279,'By Class Overall'!A:D,4,FALSE),0)</f>
        <v>490</v>
      </c>
      <c r="U279" s="9">
        <f>IFNA(VLOOKUP(R279&amp;F279,'By Class Overall'!A:E,5,FALSE),0)</f>
        <v>1</v>
      </c>
      <c r="V279" s="2"/>
      <c r="W279" s="2"/>
      <c r="X279" s="2"/>
      <c r="Y279" s="2"/>
      <c r="Z279" s="2"/>
    </row>
    <row r="280" ht="15.75" customHeight="1">
      <c r="A280" s="13">
        <v>2.0</v>
      </c>
      <c r="B280" s="10">
        <v>2.0</v>
      </c>
      <c r="C280" s="14">
        <v>3.0</v>
      </c>
      <c r="D280" s="14">
        <v>3.0</v>
      </c>
      <c r="E280" s="14">
        <v>365.0</v>
      </c>
      <c r="F280" s="14" t="s">
        <v>25</v>
      </c>
      <c r="G280" s="14" t="s">
        <v>38</v>
      </c>
      <c r="H280" s="14">
        <v>7.0</v>
      </c>
      <c r="I280" s="14" t="s">
        <v>411</v>
      </c>
      <c r="J280" s="14">
        <v>20.898</v>
      </c>
      <c r="K280" s="14">
        <v>13.306</v>
      </c>
      <c r="L280" s="14">
        <v>87.211</v>
      </c>
      <c r="M280" s="14" t="s">
        <v>412</v>
      </c>
      <c r="N280" s="14">
        <v>88.539</v>
      </c>
      <c r="O280" s="14">
        <v>3.0</v>
      </c>
      <c r="P280" s="14" t="s">
        <v>22</v>
      </c>
      <c r="Q280" s="14" t="s">
        <v>164</v>
      </c>
      <c r="R280" s="9" t="str">
        <f>IFNA(VLOOKUP(G280,'Points and Classes'!D:E,2,FALSE),"")</f>
        <v>Expert Supermoto</v>
      </c>
      <c r="S280" s="9">
        <f>IF(R280="Sportsman",0,IFNA(VLOOKUP(D280,'Points and Classes'!A:B,2,FALSE),0))</f>
        <v>32</v>
      </c>
      <c r="T280" s="9">
        <f>IFNA(VLOOKUP(R280&amp;F280,'By Class Overall'!A:D,4,FALSE),0)</f>
        <v>354</v>
      </c>
      <c r="U280" s="9">
        <f>IFNA(VLOOKUP(R280&amp;F280,'By Class Overall'!A:E,5,FALSE),0)</f>
        <v>2</v>
      </c>
      <c r="V280" s="2"/>
      <c r="W280" s="2"/>
      <c r="X280" s="2"/>
      <c r="Y280" s="2"/>
      <c r="Z280" s="2"/>
    </row>
    <row r="281" ht="15.75" customHeight="1">
      <c r="A281" s="13">
        <v>2.0</v>
      </c>
      <c r="B281" s="10">
        <v>2.0</v>
      </c>
      <c r="C281" s="14">
        <v>4.0</v>
      </c>
      <c r="D281" s="14">
        <v>4.0</v>
      </c>
      <c r="E281" s="14">
        <v>50.0</v>
      </c>
      <c r="F281" s="14" t="s">
        <v>15</v>
      </c>
      <c r="G281" s="14" t="s">
        <v>38</v>
      </c>
      <c r="H281" s="14">
        <v>7.0</v>
      </c>
      <c r="I281" s="14" t="s">
        <v>413</v>
      </c>
      <c r="J281" s="14">
        <v>31.812</v>
      </c>
      <c r="K281" s="14">
        <v>10.914</v>
      </c>
      <c r="L281" s="14">
        <v>85.739</v>
      </c>
      <c r="M281" s="14" t="s">
        <v>414</v>
      </c>
      <c r="N281" s="14">
        <v>86.732</v>
      </c>
      <c r="O281" s="14">
        <v>2.0</v>
      </c>
      <c r="P281" s="14" t="s">
        <v>16</v>
      </c>
      <c r="Q281" s="14" t="s">
        <v>164</v>
      </c>
      <c r="R281" s="9" t="str">
        <f>IFNA(VLOOKUP(G281,'Points and Classes'!D:E,2,FALSE),"")</f>
        <v>Expert Supermoto</v>
      </c>
      <c r="S281" s="9">
        <f>IF(R281="Sportsman",0,IFNA(VLOOKUP(D281,'Points and Classes'!A:B,2,FALSE),0))</f>
        <v>26</v>
      </c>
      <c r="T281" s="9">
        <f>IFNA(VLOOKUP(R281&amp;F281,'By Class Overall'!A:D,4,FALSE),0)</f>
        <v>286</v>
      </c>
      <c r="U281" s="9">
        <f>IFNA(VLOOKUP(R281&amp;F281,'By Class Overall'!A:E,5,FALSE),0)</f>
        <v>3</v>
      </c>
      <c r="V281" s="2"/>
      <c r="W281" s="2"/>
      <c r="X281" s="2"/>
      <c r="Y281" s="2"/>
      <c r="Z281" s="2"/>
    </row>
    <row r="282" ht="15.75" customHeight="1">
      <c r="A282" s="13">
        <v>2.0</v>
      </c>
      <c r="B282" s="10">
        <v>2.0</v>
      </c>
      <c r="C282" s="14">
        <v>5.0</v>
      </c>
      <c r="D282" s="14">
        <v>1.0</v>
      </c>
      <c r="E282" s="14">
        <v>15.0</v>
      </c>
      <c r="F282" s="14" t="s">
        <v>78</v>
      </c>
      <c r="G282" s="14" t="s">
        <v>96</v>
      </c>
      <c r="H282" s="14">
        <v>7.0</v>
      </c>
      <c r="I282" s="14" t="s">
        <v>415</v>
      </c>
      <c r="J282" s="14">
        <v>39.172</v>
      </c>
      <c r="K282" s="14">
        <v>7.36</v>
      </c>
      <c r="L282" s="14">
        <v>84.774</v>
      </c>
      <c r="M282" s="14" t="s">
        <v>416</v>
      </c>
      <c r="N282" s="14">
        <v>88.051</v>
      </c>
      <c r="O282" s="14">
        <v>3.0</v>
      </c>
      <c r="P282" s="14" t="s">
        <v>79</v>
      </c>
      <c r="Q282" s="14" t="s">
        <v>148</v>
      </c>
      <c r="R282" s="9" t="str">
        <f>IFNA(VLOOKUP(G282,'Points and Classes'!D:E,2,FALSE),"")</f>
        <v>Novice SuperMoto</v>
      </c>
      <c r="S282" s="9">
        <f>IF(R282="Sportsman",0,IFNA(VLOOKUP(D282,'Points and Classes'!A:B,2,FALSE),0))</f>
        <v>50</v>
      </c>
      <c r="T282" s="9">
        <f>IFNA(VLOOKUP(R282&amp;F282,'By Class Overall'!A:D,4,FALSE),0)</f>
        <v>500</v>
      </c>
      <c r="U282" s="9">
        <f>IFNA(VLOOKUP(R282&amp;F282,'By Class Overall'!A:E,5,FALSE),0)</f>
        <v>1</v>
      </c>
      <c r="V282" s="2"/>
      <c r="W282" s="2"/>
      <c r="X282" s="2"/>
      <c r="Y282" s="2"/>
      <c r="Z282" s="2"/>
    </row>
    <row r="283" ht="15.75" customHeight="1">
      <c r="A283" s="13">
        <v>2.0</v>
      </c>
      <c r="B283" s="10">
        <v>2.0</v>
      </c>
      <c r="C283" s="14">
        <v>6.0</v>
      </c>
      <c r="D283" s="14">
        <v>5.0</v>
      </c>
      <c r="E283" s="14">
        <v>816.0</v>
      </c>
      <c r="F283" s="14" t="s">
        <v>30</v>
      </c>
      <c r="G283" s="14" t="s">
        <v>38</v>
      </c>
      <c r="H283" s="14">
        <v>7.0</v>
      </c>
      <c r="I283" s="14" t="s">
        <v>417</v>
      </c>
      <c r="J283" s="14" t="s">
        <v>418</v>
      </c>
      <c r="K283" s="14">
        <v>33.45</v>
      </c>
      <c r="L283" s="14">
        <v>80.649</v>
      </c>
      <c r="M283" s="14" t="s">
        <v>419</v>
      </c>
      <c r="N283" s="14">
        <v>85.461</v>
      </c>
      <c r="O283" s="14">
        <v>4.0</v>
      </c>
      <c r="P283" s="14" t="s">
        <v>31</v>
      </c>
      <c r="Q283" s="14" t="s">
        <v>156</v>
      </c>
      <c r="R283" s="9" t="str">
        <f>IFNA(VLOOKUP(G283,'Points and Classes'!D:E,2,FALSE),"")</f>
        <v>Expert Supermoto</v>
      </c>
      <c r="S283" s="9">
        <f>IF(R283="Sportsman",0,IFNA(VLOOKUP(D283,'Points and Classes'!A:B,2,FALSE),0))</f>
        <v>22</v>
      </c>
      <c r="T283" s="9">
        <f>IFNA(VLOOKUP(R283&amp;F283,'By Class Overall'!A:D,4,FALSE),0)</f>
        <v>80</v>
      </c>
      <c r="U283" s="9">
        <f>IFNA(VLOOKUP(R283&amp;F283,'By Class Overall'!A:E,5,FALSE),0)</f>
        <v>9</v>
      </c>
      <c r="V283" s="2"/>
      <c r="W283" s="2"/>
      <c r="X283" s="2"/>
      <c r="Y283" s="2"/>
      <c r="Z283" s="2"/>
    </row>
    <row r="284" ht="15.75" customHeight="1">
      <c r="A284" s="13">
        <v>2.0</v>
      </c>
      <c r="B284" s="10">
        <v>2.0</v>
      </c>
      <c r="C284" s="14">
        <v>7.0</v>
      </c>
      <c r="D284" s="14">
        <v>2.0</v>
      </c>
      <c r="E284" s="14">
        <v>48.0</v>
      </c>
      <c r="F284" s="14" t="s">
        <v>80</v>
      </c>
      <c r="G284" s="14" t="s">
        <v>96</v>
      </c>
      <c r="H284" s="14">
        <v>7.0</v>
      </c>
      <c r="I284" s="14" t="s">
        <v>420</v>
      </c>
      <c r="J284" s="14" t="s">
        <v>421</v>
      </c>
      <c r="K284" s="14">
        <v>19.409</v>
      </c>
      <c r="L284" s="14">
        <v>78.434</v>
      </c>
      <c r="M284" s="14" t="s">
        <v>422</v>
      </c>
      <c r="N284" s="14">
        <v>81.958</v>
      </c>
      <c r="O284" s="14">
        <v>2.0</v>
      </c>
      <c r="P284" s="14" t="s">
        <v>81</v>
      </c>
      <c r="Q284" s="14" t="s">
        <v>149</v>
      </c>
      <c r="R284" s="9" t="str">
        <f>IFNA(VLOOKUP(G284,'Points and Classes'!D:E,2,FALSE),"")</f>
        <v>Novice SuperMoto</v>
      </c>
      <c r="S284" s="9">
        <f>IF(R284="Sportsman",0,IFNA(VLOOKUP(D284,'Points and Classes'!A:B,2,FALSE),0))</f>
        <v>40</v>
      </c>
      <c r="T284" s="9">
        <f>IFNA(VLOOKUP(R284&amp;F284,'By Class Overall'!A:D,4,FALSE),0)</f>
        <v>436</v>
      </c>
      <c r="U284" s="9">
        <f>IFNA(VLOOKUP(R284&amp;F284,'By Class Overall'!A:E,5,FALSE),0)</f>
        <v>3</v>
      </c>
      <c r="V284" s="2"/>
      <c r="W284" s="2"/>
      <c r="X284" s="2"/>
      <c r="Y284" s="2"/>
      <c r="Z284" s="2"/>
    </row>
    <row r="285" ht="15.75" customHeight="1">
      <c r="A285" s="13">
        <v>2.0</v>
      </c>
      <c r="B285" s="10">
        <v>2.0</v>
      </c>
      <c r="C285" s="14">
        <v>8.0</v>
      </c>
      <c r="D285" s="14">
        <v>3.0</v>
      </c>
      <c r="E285" s="14">
        <v>622.0</v>
      </c>
      <c r="F285" s="14" t="s">
        <v>83</v>
      </c>
      <c r="G285" s="14" t="s">
        <v>96</v>
      </c>
      <c r="H285" s="14">
        <v>7.0</v>
      </c>
      <c r="I285" s="14" t="s">
        <v>423</v>
      </c>
      <c r="J285" s="14" t="s">
        <v>424</v>
      </c>
      <c r="K285" s="14">
        <v>4.308</v>
      </c>
      <c r="L285" s="14">
        <v>77.959</v>
      </c>
      <c r="M285" s="14" t="s">
        <v>425</v>
      </c>
      <c r="N285" s="14">
        <v>80.78</v>
      </c>
      <c r="O285" s="14">
        <v>2.0</v>
      </c>
      <c r="P285" s="14" t="s">
        <v>84</v>
      </c>
      <c r="Q285" s="14" t="s">
        <v>150</v>
      </c>
      <c r="R285" s="9" t="str">
        <f>IFNA(VLOOKUP(G285,'Points and Classes'!D:E,2,FALSE),"")</f>
        <v>Novice SuperMoto</v>
      </c>
      <c r="S285" s="9">
        <f>IF(R285="Sportsman",0,IFNA(VLOOKUP(D285,'Points and Classes'!A:B,2,FALSE),0))</f>
        <v>32</v>
      </c>
      <c r="T285" s="9">
        <f>IFNA(VLOOKUP(R285&amp;F285,'By Class Overall'!A:D,4,FALSE),0)</f>
        <v>438</v>
      </c>
      <c r="U285" s="9">
        <f>IFNA(VLOOKUP(R285&amp;F285,'By Class Overall'!A:E,5,FALSE),0)</f>
        <v>2</v>
      </c>
      <c r="V285" s="2"/>
      <c r="W285" s="2"/>
      <c r="X285" s="2"/>
      <c r="Y285" s="2"/>
      <c r="Z285" s="2"/>
    </row>
    <row r="286" ht="15.75" customHeight="1">
      <c r="A286" s="13">
        <v>2.0</v>
      </c>
      <c r="B286" s="10">
        <v>2.0</v>
      </c>
      <c r="C286" s="14">
        <v>9.0</v>
      </c>
      <c r="D286" s="14">
        <v>4.0</v>
      </c>
      <c r="E286" s="14">
        <v>232.0</v>
      </c>
      <c r="F286" s="14" t="s">
        <v>85</v>
      </c>
      <c r="G286" s="14" t="s">
        <v>96</v>
      </c>
      <c r="H286" s="14">
        <v>6.0</v>
      </c>
      <c r="I286" s="14" t="s">
        <v>426</v>
      </c>
      <c r="J286" s="14" t="s">
        <v>170</v>
      </c>
      <c r="K286" s="14" t="s">
        <v>170</v>
      </c>
      <c r="L286" s="14">
        <v>75.075</v>
      </c>
      <c r="M286" s="14" t="s">
        <v>427</v>
      </c>
      <c r="N286" s="14">
        <v>77.647</v>
      </c>
      <c r="O286" s="14">
        <v>6.0</v>
      </c>
      <c r="P286" s="14" t="s">
        <v>86</v>
      </c>
      <c r="Q286" s="14" t="s">
        <v>157</v>
      </c>
      <c r="R286" s="9" t="str">
        <f>IFNA(VLOOKUP(G286,'Points and Classes'!D:E,2,FALSE),"")</f>
        <v>Novice SuperMoto</v>
      </c>
      <c r="S286" s="9">
        <f>IF(R286="Sportsman",0,IFNA(VLOOKUP(D286,'Points and Classes'!A:B,2,FALSE),0))</f>
        <v>26</v>
      </c>
      <c r="T286" s="9">
        <f>IFNA(VLOOKUP(R286&amp;F286,'By Class Overall'!A:D,4,FALSE),0)</f>
        <v>104</v>
      </c>
      <c r="U286" s="9">
        <f>IFNA(VLOOKUP(R286&amp;F286,'By Class Overall'!A:E,5,FALSE),0)</f>
        <v>6</v>
      </c>
      <c r="V286" s="2"/>
      <c r="W286" s="2"/>
      <c r="X286" s="2"/>
      <c r="Y286" s="2"/>
      <c r="Z286" s="2"/>
    </row>
    <row r="287" ht="15.75" customHeight="1">
      <c r="A287" s="13">
        <v>2.0</v>
      </c>
      <c r="B287" s="10">
        <v>2.0</v>
      </c>
      <c r="C287" s="14">
        <v>10.0</v>
      </c>
      <c r="D287" s="14">
        <v>5.0</v>
      </c>
      <c r="E287" s="14">
        <v>25.0</v>
      </c>
      <c r="F287" s="14" t="s">
        <v>89</v>
      </c>
      <c r="G287" s="14" t="s">
        <v>96</v>
      </c>
      <c r="H287" s="14">
        <v>6.0</v>
      </c>
      <c r="I287" s="14" t="s">
        <v>428</v>
      </c>
      <c r="J287" s="14" t="s">
        <v>170</v>
      </c>
      <c r="K287" s="14">
        <v>52.285</v>
      </c>
      <c r="L287" s="14">
        <v>69.347</v>
      </c>
      <c r="M287" s="14" t="s">
        <v>429</v>
      </c>
      <c r="N287" s="14">
        <v>71.711</v>
      </c>
      <c r="O287" s="14">
        <v>6.0</v>
      </c>
      <c r="P287" s="14" t="s">
        <v>90</v>
      </c>
      <c r="Q287" s="14" t="s">
        <v>274</v>
      </c>
      <c r="R287" s="9" t="str">
        <f>IFNA(VLOOKUP(G287,'Points and Classes'!D:E,2,FALSE),"")</f>
        <v>Novice SuperMoto</v>
      </c>
      <c r="S287" s="9">
        <f>IF(R287="Sportsman",0,IFNA(VLOOKUP(D287,'Points and Classes'!A:B,2,FALSE),0))</f>
        <v>22</v>
      </c>
      <c r="T287" s="9">
        <f>IFNA(VLOOKUP(R287&amp;F287,'By Class Overall'!A:D,4,FALSE),0)</f>
        <v>228</v>
      </c>
      <c r="U287" s="9">
        <f>IFNA(VLOOKUP(R287&amp;F287,'By Class Overall'!A:E,5,FALSE),0)</f>
        <v>4</v>
      </c>
      <c r="V287" s="2"/>
      <c r="W287" s="2"/>
      <c r="X287" s="2"/>
      <c r="Y287" s="2"/>
      <c r="Z287" s="2"/>
    </row>
    <row r="288" ht="15.75" customHeight="1">
      <c r="A288" s="13">
        <v>2.0</v>
      </c>
      <c r="B288" s="10">
        <v>2.0</v>
      </c>
      <c r="C288" s="14">
        <v>11.0</v>
      </c>
      <c r="D288" s="14">
        <v>6.0</v>
      </c>
      <c r="E288" s="14">
        <v>126.0</v>
      </c>
      <c r="F288" s="14" t="s">
        <v>21</v>
      </c>
      <c r="G288" s="14" t="s">
        <v>38</v>
      </c>
      <c r="H288" s="2"/>
      <c r="I288" s="2"/>
      <c r="J288" s="2"/>
      <c r="K288" s="2"/>
      <c r="L288" s="14" t="s">
        <v>153</v>
      </c>
      <c r="M288" s="2"/>
      <c r="N288" s="14" t="s">
        <v>153</v>
      </c>
      <c r="O288" s="14">
        <v>0.0</v>
      </c>
      <c r="P288" s="14" t="s">
        <v>22</v>
      </c>
      <c r="Q288" s="14" t="s">
        <v>157</v>
      </c>
      <c r="R288" s="9" t="str">
        <f>IFNA(VLOOKUP(G288,'Points and Classes'!D:E,2,FALSE),"")</f>
        <v>Expert Supermoto</v>
      </c>
      <c r="S288" s="9">
        <f>IF(R288="Sportsman",0,IFNA(VLOOKUP(D288,'Points and Classes'!A:B,2,FALSE),0))</f>
        <v>20</v>
      </c>
      <c r="T288" s="9">
        <f>IFNA(VLOOKUP(R288&amp;F288,'By Class Overall'!A:D,4,FALSE),0)</f>
        <v>78</v>
      </c>
      <c r="U288" s="9">
        <f>IFNA(VLOOKUP(R288&amp;F288,'By Class Overall'!A:E,5,FALSE),0)</f>
        <v>11</v>
      </c>
      <c r="V288" s="2"/>
      <c r="W288" s="2"/>
      <c r="X288" s="2"/>
      <c r="Y288" s="2"/>
      <c r="Z288" s="2"/>
    </row>
    <row r="289" ht="15.75" customHeight="1">
      <c r="A289" s="13">
        <v>2.0</v>
      </c>
      <c r="B289" s="10">
        <v>2.0</v>
      </c>
      <c r="C289" s="14">
        <v>1.0</v>
      </c>
      <c r="D289" s="14">
        <v>1.0</v>
      </c>
      <c r="E289" s="14">
        <v>15.0</v>
      </c>
      <c r="F289" s="14" t="s">
        <v>78</v>
      </c>
      <c r="G289" s="14" t="s">
        <v>97</v>
      </c>
      <c r="H289" s="14">
        <v>7.0</v>
      </c>
      <c r="I289" s="14" t="s">
        <v>430</v>
      </c>
      <c r="J289" s="2"/>
      <c r="K289" s="2"/>
      <c r="L289" s="14">
        <v>106.913</v>
      </c>
      <c r="M289" s="14" t="s">
        <v>431</v>
      </c>
      <c r="N289" s="14">
        <v>115.727</v>
      </c>
      <c r="O289" s="14">
        <v>2.0</v>
      </c>
      <c r="P289" s="14" t="s">
        <v>98</v>
      </c>
      <c r="Q289" s="14" t="s">
        <v>148</v>
      </c>
      <c r="R289" s="9" t="str">
        <f>IFNA(VLOOKUP(G289,'Points and Classes'!D:E,2,FALSE),"")</f>
        <v>Unlimited Mini Asphalt</v>
      </c>
      <c r="S289" s="9">
        <f>IF(R289="Sportsman",0,IFNA(VLOOKUP(D289,'Points and Classes'!A:B,2,FALSE),0))</f>
        <v>50</v>
      </c>
      <c r="T289" s="9">
        <f>IFNA(VLOOKUP(R289&amp;F289,'By Class Overall'!A:D,4,FALSE),0)</f>
        <v>280</v>
      </c>
      <c r="U289" s="9">
        <f>IFNA(VLOOKUP(R289&amp;F289,'By Class Overall'!A:E,5,FALSE),0)</f>
        <v>3</v>
      </c>
      <c r="V289" s="2"/>
      <c r="W289" s="2"/>
      <c r="X289" s="2"/>
      <c r="Y289" s="2"/>
      <c r="Z289" s="2"/>
    </row>
    <row r="290" ht="15.75" customHeight="1">
      <c r="A290" s="13">
        <v>2.0</v>
      </c>
      <c r="B290" s="10">
        <v>2.0</v>
      </c>
      <c r="C290" s="14">
        <v>2.0</v>
      </c>
      <c r="D290" s="14">
        <v>2.0</v>
      </c>
      <c r="E290" s="14">
        <v>234.0</v>
      </c>
      <c r="F290" s="14" t="s">
        <v>93</v>
      </c>
      <c r="G290" s="14" t="s">
        <v>97</v>
      </c>
      <c r="H290" s="14">
        <v>7.0</v>
      </c>
      <c r="I290" s="14" t="s">
        <v>432</v>
      </c>
      <c r="J290" s="14">
        <v>2.089</v>
      </c>
      <c r="K290" s="14">
        <v>2.089</v>
      </c>
      <c r="L290" s="14">
        <v>106.484</v>
      </c>
      <c r="M290" s="14" t="s">
        <v>433</v>
      </c>
      <c r="N290" s="14">
        <v>110.741</v>
      </c>
      <c r="O290" s="14">
        <v>6.0</v>
      </c>
      <c r="P290" s="14" t="s">
        <v>94</v>
      </c>
      <c r="Q290" s="14" t="s">
        <v>164</v>
      </c>
      <c r="R290" s="9" t="str">
        <f>IFNA(VLOOKUP(G290,'Points and Classes'!D:E,2,FALSE),"")</f>
        <v>Unlimited Mini Asphalt</v>
      </c>
      <c r="S290" s="9">
        <f>IF(R290="Sportsman",0,IFNA(VLOOKUP(D290,'Points and Classes'!A:B,2,FALSE),0))</f>
        <v>40</v>
      </c>
      <c r="T290" s="9">
        <f>IFNA(VLOOKUP(R290&amp;F290,'By Class Overall'!A:D,4,FALSE),0)</f>
        <v>414</v>
      </c>
      <c r="U290" s="9">
        <f>IFNA(VLOOKUP(R290&amp;F290,'By Class Overall'!A:E,5,FALSE),0)</f>
        <v>1</v>
      </c>
      <c r="V290" s="2"/>
      <c r="W290" s="2"/>
      <c r="X290" s="2"/>
      <c r="Y290" s="2"/>
      <c r="Z290" s="2"/>
    </row>
    <row r="291" ht="15.75" customHeight="1">
      <c r="A291" s="13">
        <v>2.0</v>
      </c>
      <c r="B291" s="10">
        <v>2.0</v>
      </c>
      <c r="C291" s="14">
        <v>3.0</v>
      </c>
      <c r="D291" s="14">
        <v>3.0</v>
      </c>
      <c r="E291" s="14">
        <v>66.0</v>
      </c>
      <c r="F291" s="14" t="s">
        <v>101</v>
      </c>
      <c r="G291" s="14" t="s">
        <v>97</v>
      </c>
      <c r="H291" s="14">
        <v>7.0</v>
      </c>
      <c r="I291" s="14" t="s">
        <v>434</v>
      </c>
      <c r="J291" s="14">
        <v>19.815</v>
      </c>
      <c r="K291" s="14">
        <v>17.726</v>
      </c>
      <c r="L291" s="14">
        <v>102.978</v>
      </c>
      <c r="M291" s="14" t="s">
        <v>435</v>
      </c>
      <c r="N291" s="14">
        <v>104.322</v>
      </c>
      <c r="O291" s="14">
        <v>3.0</v>
      </c>
      <c r="P291" s="14" t="s">
        <v>102</v>
      </c>
      <c r="Q291" s="14" t="s">
        <v>249</v>
      </c>
      <c r="R291" s="9" t="str">
        <f>IFNA(VLOOKUP(G291,'Points and Classes'!D:E,2,FALSE),"")</f>
        <v>Unlimited Mini Asphalt</v>
      </c>
      <c r="S291" s="9">
        <f>IF(R291="Sportsman",0,IFNA(VLOOKUP(D291,'Points and Classes'!A:B,2,FALSE),0))</f>
        <v>32</v>
      </c>
      <c r="T291" s="9">
        <f>IFNA(VLOOKUP(R291&amp;F291,'By Class Overall'!A:D,4,FALSE),0)</f>
        <v>54</v>
      </c>
      <c r="U291" s="9">
        <f>IFNA(VLOOKUP(R291&amp;F291,'By Class Overall'!A:E,5,FALSE),0)</f>
        <v>9</v>
      </c>
      <c r="V291" s="2"/>
      <c r="W291" s="2"/>
      <c r="X291" s="2"/>
      <c r="Y291" s="2"/>
      <c r="Z291" s="2"/>
    </row>
    <row r="292" ht="15.75" customHeight="1">
      <c r="A292" s="13">
        <v>2.0</v>
      </c>
      <c r="B292" s="10">
        <v>2.0</v>
      </c>
      <c r="C292" s="14">
        <v>4.0</v>
      </c>
      <c r="D292" s="14">
        <v>4.0</v>
      </c>
      <c r="E292" s="14">
        <v>369.0</v>
      </c>
      <c r="F292" s="14" t="s">
        <v>73</v>
      </c>
      <c r="G292" s="14" t="s">
        <v>97</v>
      </c>
      <c r="H292" s="14">
        <v>7.0</v>
      </c>
      <c r="I292" s="14" t="s">
        <v>436</v>
      </c>
      <c r="J292" s="14">
        <v>25.328</v>
      </c>
      <c r="K292" s="14">
        <v>5.513</v>
      </c>
      <c r="L292" s="14">
        <v>101.934</v>
      </c>
      <c r="M292" s="14" t="s">
        <v>437</v>
      </c>
      <c r="N292" s="14">
        <v>103.489</v>
      </c>
      <c r="O292" s="14">
        <v>3.0</v>
      </c>
      <c r="P292" s="14" t="s">
        <v>74</v>
      </c>
      <c r="Q292" s="14" t="s">
        <v>179</v>
      </c>
      <c r="R292" s="9" t="str">
        <f>IFNA(VLOOKUP(G292,'Points and Classes'!D:E,2,FALSE),"")</f>
        <v>Unlimited Mini Asphalt</v>
      </c>
      <c r="S292" s="9">
        <f>IF(R292="Sportsman",0,IFNA(VLOOKUP(D292,'Points and Classes'!A:B,2,FALSE),0))</f>
        <v>26</v>
      </c>
      <c r="T292" s="9">
        <f>IFNA(VLOOKUP(R292&amp;F292,'By Class Overall'!A:D,4,FALSE),0)</f>
        <v>330</v>
      </c>
      <c r="U292" s="9">
        <f>IFNA(VLOOKUP(R292&amp;F292,'By Class Overall'!A:E,5,FALSE),0)</f>
        <v>2</v>
      </c>
      <c r="V292" s="2"/>
      <c r="W292" s="2"/>
      <c r="X292" s="2"/>
      <c r="Y292" s="2"/>
      <c r="Z292" s="2"/>
    </row>
    <row r="293" ht="15.75" customHeight="1">
      <c r="A293" s="13">
        <v>2.0</v>
      </c>
      <c r="B293" s="10">
        <v>2.0</v>
      </c>
      <c r="C293" s="14">
        <v>5.0</v>
      </c>
      <c r="D293" s="14">
        <v>5.0</v>
      </c>
      <c r="E293" s="14">
        <v>336.0</v>
      </c>
      <c r="F293" s="14" t="s">
        <v>71</v>
      </c>
      <c r="G293" s="14" t="s">
        <v>97</v>
      </c>
      <c r="H293" s="14">
        <v>7.0</v>
      </c>
      <c r="I293" s="14" t="s">
        <v>438</v>
      </c>
      <c r="J293" s="14">
        <v>45.634</v>
      </c>
      <c r="K293" s="14">
        <v>20.306</v>
      </c>
      <c r="L293" s="14">
        <v>98.265</v>
      </c>
      <c r="M293" s="14" t="s">
        <v>439</v>
      </c>
      <c r="N293" s="14">
        <v>101.133</v>
      </c>
      <c r="O293" s="14">
        <v>3.0</v>
      </c>
      <c r="P293" s="14" t="s">
        <v>72</v>
      </c>
      <c r="Q293" s="14" t="s">
        <v>178</v>
      </c>
      <c r="R293" s="9" t="str">
        <f>IFNA(VLOOKUP(G293,'Points and Classes'!D:E,2,FALSE),"")</f>
        <v>Unlimited Mini Asphalt</v>
      </c>
      <c r="S293" s="9">
        <f>IF(R293="Sportsman",0,IFNA(VLOOKUP(D293,'Points and Classes'!A:B,2,FALSE),0))</f>
        <v>22</v>
      </c>
      <c r="T293" s="9">
        <f>IFNA(VLOOKUP(R293&amp;F293,'By Class Overall'!A:D,4,FALSE),0)</f>
        <v>222</v>
      </c>
      <c r="U293" s="9">
        <f>IFNA(VLOOKUP(R293&amp;F293,'By Class Overall'!A:E,5,FALSE),0)</f>
        <v>4</v>
      </c>
      <c r="V293" s="2"/>
      <c r="W293" s="2"/>
      <c r="X293" s="2"/>
      <c r="Y293" s="2"/>
      <c r="Z293" s="2"/>
    </row>
    <row r="294" ht="15.75" customHeight="1">
      <c r="A294" s="13">
        <v>3.0</v>
      </c>
      <c r="B294" s="13">
        <v>1.0</v>
      </c>
      <c r="C294" s="14">
        <v>1.0</v>
      </c>
      <c r="D294" s="14">
        <v>1.0</v>
      </c>
      <c r="E294" s="14">
        <v>686.0</v>
      </c>
      <c r="F294" s="14" t="s">
        <v>19</v>
      </c>
      <c r="G294" s="14" t="s">
        <v>69</v>
      </c>
      <c r="H294" s="14">
        <v>7.0</v>
      </c>
      <c r="I294" s="14" t="s">
        <v>440</v>
      </c>
      <c r="J294" s="2"/>
      <c r="K294" s="2"/>
      <c r="L294" s="14">
        <v>98.005</v>
      </c>
      <c r="M294" s="14" t="s">
        <v>441</v>
      </c>
      <c r="N294" s="14">
        <v>101.673</v>
      </c>
      <c r="O294" s="14">
        <v>5.0</v>
      </c>
      <c r="P294" s="14" t="s">
        <v>70</v>
      </c>
      <c r="Q294" s="14" t="s">
        <v>165</v>
      </c>
      <c r="R294" s="9" t="str">
        <f>IFNA(VLOOKUP(G294,'Points and Classes'!D:E,2,FALSE),"")</f>
        <v>Limited Mini Asphalt</v>
      </c>
      <c r="S294" s="9">
        <f>IF(R294="Sportsman",0,IFNA(VLOOKUP(D294,'Points and Classes'!A:B,2,FALSE),0))</f>
        <v>50</v>
      </c>
      <c r="T294" s="9">
        <f>IFNA(VLOOKUP(R294&amp;F294,'By Class Overall'!A:D,4,FALSE),0)</f>
        <v>546</v>
      </c>
      <c r="U294" s="9">
        <f>IFNA(VLOOKUP(R294&amp;F294,'By Class Overall'!A:E,5,FALSE),0)</f>
        <v>1</v>
      </c>
      <c r="V294" s="2"/>
      <c r="W294" s="2"/>
      <c r="X294" s="2"/>
      <c r="Y294" s="2"/>
      <c r="Z294" s="2"/>
    </row>
    <row r="295" ht="15.75" customHeight="1">
      <c r="A295" s="13">
        <v>3.0</v>
      </c>
      <c r="B295" s="13">
        <v>1.0</v>
      </c>
      <c r="C295" s="14">
        <v>2.0</v>
      </c>
      <c r="D295" s="14">
        <v>2.0</v>
      </c>
      <c r="E295" s="14">
        <v>369.0</v>
      </c>
      <c r="F295" s="14" t="s">
        <v>73</v>
      </c>
      <c r="G295" s="14" t="s">
        <v>69</v>
      </c>
      <c r="H295" s="14">
        <v>7.0</v>
      </c>
      <c r="I295" s="14" t="s">
        <v>442</v>
      </c>
      <c r="J295" s="14">
        <v>3.46</v>
      </c>
      <c r="K295" s="14">
        <v>3.46</v>
      </c>
      <c r="L295" s="14">
        <v>97.409</v>
      </c>
      <c r="M295" s="14" t="s">
        <v>443</v>
      </c>
      <c r="N295" s="14">
        <v>99.989</v>
      </c>
      <c r="O295" s="14">
        <v>6.0</v>
      </c>
      <c r="P295" s="14" t="s">
        <v>74</v>
      </c>
      <c r="Q295" s="14" t="s">
        <v>179</v>
      </c>
      <c r="R295" s="9" t="str">
        <f>IFNA(VLOOKUP(G295,'Points and Classes'!D:E,2,FALSE),"")</f>
        <v>Limited Mini Asphalt</v>
      </c>
      <c r="S295" s="9">
        <f>IF(R295="Sportsman",0,IFNA(VLOOKUP(D295,'Points and Classes'!A:B,2,FALSE),0))</f>
        <v>40</v>
      </c>
      <c r="T295" s="9">
        <f>IFNA(VLOOKUP(R295&amp;F295,'By Class Overall'!A:D,4,FALSE),0)</f>
        <v>452</v>
      </c>
      <c r="U295" s="9">
        <f>IFNA(VLOOKUP(R295&amp;F295,'By Class Overall'!A:E,5,FALSE),0)</f>
        <v>2</v>
      </c>
      <c r="V295" s="2"/>
      <c r="W295" s="2"/>
      <c r="X295" s="2"/>
      <c r="Y295" s="2"/>
      <c r="Z295" s="2"/>
    </row>
    <row r="296" ht="15.75" customHeight="1">
      <c r="A296" s="13">
        <v>3.0</v>
      </c>
      <c r="B296" s="13">
        <v>1.0</v>
      </c>
      <c r="C296" s="14">
        <v>3.0</v>
      </c>
      <c r="D296" s="14">
        <v>3.0</v>
      </c>
      <c r="E296" s="14">
        <v>336.0</v>
      </c>
      <c r="F296" s="14" t="s">
        <v>71</v>
      </c>
      <c r="G296" s="14" t="s">
        <v>69</v>
      </c>
      <c r="H296" s="14">
        <v>7.0</v>
      </c>
      <c r="I296" s="14" t="s">
        <v>444</v>
      </c>
      <c r="J296" s="14">
        <v>53.477</v>
      </c>
      <c r="K296" s="14">
        <v>50.017</v>
      </c>
      <c r="L296" s="14">
        <v>89.54</v>
      </c>
      <c r="M296" s="14" t="s">
        <v>445</v>
      </c>
      <c r="N296" s="14">
        <v>97.565</v>
      </c>
      <c r="O296" s="14">
        <v>4.0</v>
      </c>
      <c r="P296" s="14" t="s">
        <v>72</v>
      </c>
      <c r="Q296" s="14" t="s">
        <v>178</v>
      </c>
      <c r="R296" s="9" t="str">
        <f>IFNA(VLOOKUP(G296,'Points and Classes'!D:E,2,FALSE),"")</f>
        <v>Limited Mini Asphalt</v>
      </c>
      <c r="S296" s="9">
        <f>IF(R296="Sportsman",0,IFNA(VLOOKUP(D296,'Points and Classes'!A:B,2,FALSE),0))</f>
        <v>32</v>
      </c>
      <c r="T296" s="9">
        <f>IFNA(VLOOKUP(R296&amp;F296,'By Class Overall'!A:D,4,FALSE),0)</f>
        <v>282</v>
      </c>
      <c r="U296" s="9">
        <f>IFNA(VLOOKUP(R296&amp;F296,'By Class Overall'!A:E,5,FALSE),0)</f>
        <v>3</v>
      </c>
      <c r="V296" s="2"/>
      <c r="W296" s="2"/>
      <c r="X296" s="2"/>
      <c r="Y296" s="2"/>
      <c r="Z296" s="2"/>
    </row>
    <row r="297" ht="15.75" customHeight="1">
      <c r="A297" s="13">
        <v>3.0</v>
      </c>
      <c r="B297" s="13">
        <v>1.0</v>
      </c>
      <c r="C297" s="14">
        <v>1.0</v>
      </c>
      <c r="D297" s="14">
        <v>1.0</v>
      </c>
      <c r="E297" s="14">
        <v>686.0</v>
      </c>
      <c r="F297" s="14" t="s">
        <v>19</v>
      </c>
      <c r="G297" s="14" t="s">
        <v>14</v>
      </c>
      <c r="H297" s="14">
        <v>7.0</v>
      </c>
      <c r="I297" s="14" t="s">
        <v>446</v>
      </c>
      <c r="J297" s="2"/>
      <c r="K297" s="2"/>
      <c r="L297" s="14">
        <v>118.078</v>
      </c>
      <c r="M297" s="14" t="s">
        <v>447</v>
      </c>
      <c r="N297" s="14">
        <v>119.913</v>
      </c>
      <c r="O297" s="14">
        <v>6.0</v>
      </c>
      <c r="P297" s="14" t="s">
        <v>20</v>
      </c>
      <c r="Q297" s="14" t="s">
        <v>165</v>
      </c>
      <c r="R297" s="9" t="str">
        <f>IFNA(VLOOKUP(G297,'Points and Classes'!D:E,2,FALSE),"")</f>
        <v>Expert Asphalt</v>
      </c>
      <c r="S297" s="9">
        <f>IF(R297="Sportsman",0,IFNA(VLOOKUP(D297,'Points and Classes'!A:B,2,FALSE),0))</f>
        <v>50</v>
      </c>
      <c r="T297" s="9">
        <f>IFNA(VLOOKUP(R297&amp;F297,'By Class Overall'!A:D,4,FALSE),0)</f>
        <v>468</v>
      </c>
      <c r="U297" s="9">
        <f>IFNA(VLOOKUP(R297&amp;F297,'By Class Overall'!A:E,5,FALSE),0)</f>
        <v>1</v>
      </c>
      <c r="V297" s="2"/>
      <c r="W297" s="2"/>
      <c r="X297" s="2"/>
      <c r="Y297" s="2"/>
      <c r="Z297" s="2"/>
    </row>
    <row r="298" ht="15.75" customHeight="1">
      <c r="A298" s="13">
        <v>3.0</v>
      </c>
      <c r="B298" s="13">
        <v>1.0</v>
      </c>
      <c r="C298" s="14">
        <v>2.0</v>
      </c>
      <c r="D298" s="14">
        <v>2.0</v>
      </c>
      <c r="E298" s="14">
        <v>50.0</v>
      </c>
      <c r="F298" s="14" t="s">
        <v>15</v>
      </c>
      <c r="G298" s="14" t="s">
        <v>14</v>
      </c>
      <c r="H298" s="14">
        <v>7.0</v>
      </c>
      <c r="I298" s="14" t="s">
        <v>448</v>
      </c>
      <c r="J298" s="14">
        <v>1.12</v>
      </c>
      <c r="K298" s="14">
        <v>1.12</v>
      </c>
      <c r="L298" s="14">
        <v>117.797</v>
      </c>
      <c r="M298" s="14" t="s">
        <v>449</v>
      </c>
      <c r="N298" s="14">
        <v>119.589</v>
      </c>
      <c r="O298" s="14">
        <v>6.0</v>
      </c>
      <c r="P298" s="14" t="s">
        <v>16</v>
      </c>
      <c r="Q298" s="14" t="s">
        <v>164</v>
      </c>
      <c r="R298" s="9" t="str">
        <f>IFNA(VLOOKUP(G298,'Points and Classes'!D:E,2,FALSE),"")</f>
        <v>Expert Asphalt</v>
      </c>
      <c r="S298" s="9">
        <f>IF(R298="Sportsman",0,IFNA(VLOOKUP(D298,'Points and Classes'!A:B,2,FALSE),0))</f>
        <v>40</v>
      </c>
      <c r="T298" s="9">
        <f>IFNA(VLOOKUP(R298&amp;F298,'By Class Overall'!A:D,4,FALSE),0)</f>
        <v>400</v>
      </c>
      <c r="U298" s="9">
        <f>IFNA(VLOOKUP(R298&amp;F298,'By Class Overall'!A:E,5,FALSE),0)</f>
        <v>2</v>
      </c>
      <c r="V298" s="2"/>
      <c r="W298" s="2"/>
      <c r="X298" s="2"/>
      <c r="Y298" s="2"/>
      <c r="Z298" s="2"/>
    </row>
    <row r="299" ht="15.75" customHeight="1">
      <c r="A299" s="13">
        <v>3.0</v>
      </c>
      <c r="B299" s="13">
        <v>1.0</v>
      </c>
      <c r="C299" s="14">
        <v>3.0</v>
      </c>
      <c r="D299" s="14">
        <v>3.0</v>
      </c>
      <c r="E299" s="14">
        <v>126.0</v>
      </c>
      <c r="F299" s="14" t="s">
        <v>21</v>
      </c>
      <c r="G299" s="14" t="s">
        <v>14</v>
      </c>
      <c r="H299" s="14">
        <v>7.0</v>
      </c>
      <c r="I299" s="14" t="s">
        <v>450</v>
      </c>
      <c r="J299" s="14">
        <v>13.245</v>
      </c>
      <c r="K299" s="14">
        <v>12.125</v>
      </c>
      <c r="L299" s="14">
        <v>114.838</v>
      </c>
      <c r="M299" s="14" t="s">
        <v>451</v>
      </c>
      <c r="N299" s="14">
        <v>117.056</v>
      </c>
      <c r="O299" s="14">
        <v>4.0</v>
      </c>
      <c r="P299" s="14" t="s">
        <v>22</v>
      </c>
      <c r="Q299" s="14" t="s">
        <v>157</v>
      </c>
      <c r="R299" s="9" t="str">
        <f>IFNA(VLOOKUP(G299,'Points and Classes'!D:E,2,FALSE),"")</f>
        <v>Expert Asphalt</v>
      </c>
      <c r="S299" s="9">
        <f>IF(R299="Sportsman",0,IFNA(VLOOKUP(D299,'Points and Classes'!A:B,2,FALSE),0))</f>
        <v>32</v>
      </c>
      <c r="T299" s="9">
        <f>IFNA(VLOOKUP(R299&amp;F299,'By Class Overall'!A:D,4,FALSE),0)</f>
        <v>314</v>
      </c>
      <c r="U299" s="9">
        <f>IFNA(VLOOKUP(R299&amp;F299,'By Class Overall'!A:E,5,FALSE),0)</f>
        <v>3</v>
      </c>
      <c r="V299" s="2"/>
      <c r="W299" s="2"/>
      <c r="X299" s="2"/>
      <c r="Y299" s="2"/>
      <c r="Z299" s="2"/>
    </row>
    <row r="300" ht="15.75" customHeight="1">
      <c r="A300" s="13">
        <v>3.0</v>
      </c>
      <c r="B300" s="13">
        <v>1.0</v>
      </c>
      <c r="C300" s="14">
        <v>4.0</v>
      </c>
      <c r="D300" s="14">
        <v>4.0</v>
      </c>
      <c r="E300" s="14">
        <v>51.0</v>
      </c>
      <c r="F300" s="14" t="s">
        <v>26</v>
      </c>
      <c r="G300" s="14" t="s">
        <v>14</v>
      </c>
      <c r="H300" s="14">
        <v>7.0</v>
      </c>
      <c r="I300" s="14" t="s">
        <v>452</v>
      </c>
      <c r="J300" s="14">
        <v>31.788</v>
      </c>
      <c r="K300" s="14">
        <v>18.543</v>
      </c>
      <c r="L300" s="14">
        <v>110.591</v>
      </c>
      <c r="M300" s="14" t="s">
        <v>453</v>
      </c>
      <c r="N300" s="14">
        <v>113.491</v>
      </c>
      <c r="O300" s="14">
        <v>3.0</v>
      </c>
      <c r="P300" s="14" t="s">
        <v>27</v>
      </c>
      <c r="Q300" s="14" t="s">
        <v>176</v>
      </c>
      <c r="R300" s="9" t="str">
        <f>IFNA(VLOOKUP(G300,'Points and Classes'!D:E,2,FALSE),"")</f>
        <v>Expert Asphalt</v>
      </c>
      <c r="S300" s="9">
        <f>IF(R300="Sportsman",0,IFNA(VLOOKUP(D300,'Points and Classes'!A:B,2,FALSE),0))</f>
        <v>26</v>
      </c>
      <c r="T300" s="9">
        <f>IFNA(VLOOKUP(R300&amp;F300,'By Class Overall'!A:D,4,FALSE),0)</f>
        <v>232</v>
      </c>
      <c r="U300" s="9">
        <f>IFNA(VLOOKUP(R300&amp;F300,'By Class Overall'!A:E,5,FALSE),0)</f>
        <v>4</v>
      </c>
      <c r="V300" s="2"/>
      <c r="W300" s="2"/>
      <c r="X300" s="2"/>
      <c r="Y300" s="2"/>
      <c r="Z300" s="2"/>
    </row>
    <row r="301" ht="15.75" customHeight="1">
      <c r="A301" s="13">
        <v>3.0</v>
      </c>
      <c r="B301" s="13">
        <v>1.0</v>
      </c>
      <c r="C301" s="14">
        <v>5.0</v>
      </c>
      <c r="D301" s="14">
        <v>5.0</v>
      </c>
      <c r="E301" s="14">
        <v>191.0</v>
      </c>
      <c r="F301" s="14" t="s">
        <v>106</v>
      </c>
      <c r="G301" s="14" t="s">
        <v>14</v>
      </c>
      <c r="H301" s="14">
        <v>7.0</v>
      </c>
      <c r="I301" s="2"/>
      <c r="J301" s="2"/>
      <c r="K301" s="2"/>
      <c r="L301" s="14" t="s">
        <v>153</v>
      </c>
      <c r="M301" s="2"/>
      <c r="N301" s="14" t="s">
        <v>153</v>
      </c>
      <c r="O301" s="14">
        <v>0.0</v>
      </c>
      <c r="P301" s="14" t="s">
        <v>86</v>
      </c>
      <c r="Q301" s="15" t="s">
        <v>454</v>
      </c>
      <c r="R301" s="9" t="str">
        <f>IFNA(VLOOKUP(G301,'Points and Classes'!D:E,2,FALSE),"")</f>
        <v>Expert Asphalt</v>
      </c>
      <c r="S301" s="9">
        <f>IF(R301="Sportsman",0,IFNA(VLOOKUP(D301,'Points and Classes'!A:B,2,FALSE),0))</f>
        <v>22</v>
      </c>
      <c r="T301" s="9">
        <f>IFNA(VLOOKUP(R301&amp;F301,'By Class Overall'!A:D,4,FALSE),0)</f>
        <v>148</v>
      </c>
      <c r="U301" s="9">
        <f>IFNA(VLOOKUP(R301&amp;F301,'By Class Overall'!A:E,5,FALSE),0)</f>
        <v>5</v>
      </c>
      <c r="V301" s="2"/>
      <c r="W301" s="2"/>
      <c r="X301" s="2"/>
      <c r="Y301" s="2"/>
      <c r="Z301" s="2"/>
    </row>
    <row r="302" ht="15.75" customHeight="1">
      <c r="A302" s="13">
        <v>3.0</v>
      </c>
      <c r="B302" s="13">
        <v>1.0</v>
      </c>
      <c r="C302" s="14">
        <v>1.0</v>
      </c>
      <c r="D302" s="14">
        <v>1.0</v>
      </c>
      <c r="E302" s="14">
        <v>24.0</v>
      </c>
      <c r="F302" s="14" t="s">
        <v>46</v>
      </c>
      <c r="G302" s="14" t="s">
        <v>42</v>
      </c>
      <c r="H302" s="14">
        <v>5.0</v>
      </c>
      <c r="I302" s="14" t="s">
        <v>455</v>
      </c>
      <c r="J302" s="2"/>
      <c r="K302" s="2"/>
      <c r="L302" s="14">
        <v>102.12</v>
      </c>
      <c r="M302" s="14" t="s">
        <v>456</v>
      </c>
      <c r="N302" s="14">
        <v>103.355</v>
      </c>
      <c r="O302" s="14">
        <v>2.0</v>
      </c>
      <c r="P302" s="14" t="s">
        <v>47</v>
      </c>
      <c r="Q302" s="14" t="s">
        <v>164</v>
      </c>
      <c r="R302" s="9" t="str">
        <f>IFNA(VLOOKUP(G302,'Points and Classes'!D:E,2,FALSE),"")</f>
        <v>Junior Expert Asphalt</v>
      </c>
      <c r="S302" s="9">
        <f>IF(R302="Sportsman",0,IFNA(VLOOKUP(D302,'Points and Classes'!A:B,2,FALSE),0))</f>
        <v>50</v>
      </c>
      <c r="T302" s="9">
        <f>IFNA(VLOOKUP(R302&amp;F302,'By Class Overall'!A:D,4,FALSE),0)</f>
        <v>246</v>
      </c>
      <c r="U302" s="9">
        <f>IFNA(VLOOKUP(R302&amp;F302,'By Class Overall'!A:E,5,FALSE),0)</f>
        <v>5</v>
      </c>
      <c r="V302" s="2"/>
      <c r="W302" s="2"/>
      <c r="X302" s="2"/>
      <c r="Y302" s="2"/>
      <c r="Z302" s="2"/>
    </row>
    <row r="303" ht="15.75" customHeight="1">
      <c r="A303" s="13">
        <v>3.0</v>
      </c>
      <c r="B303" s="13">
        <v>1.0</v>
      </c>
      <c r="C303" s="14">
        <v>2.0</v>
      </c>
      <c r="D303" s="14">
        <v>2.0</v>
      </c>
      <c r="E303" s="14">
        <v>102.0</v>
      </c>
      <c r="F303" s="14" t="s">
        <v>112</v>
      </c>
      <c r="G303" s="14" t="s">
        <v>42</v>
      </c>
      <c r="H303" s="14">
        <v>5.0</v>
      </c>
      <c r="I303" s="14" t="s">
        <v>457</v>
      </c>
      <c r="J303" s="14">
        <v>0.459</v>
      </c>
      <c r="K303" s="14">
        <v>0.459</v>
      </c>
      <c r="L303" s="14">
        <v>101.999</v>
      </c>
      <c r="M303" s="14" t="s">
        <v>458</v>
      </c>
      <c r="N303" s="14">
        <v>104.784</v>
      </c>
      <c r="O303" s="14">
        <v>2.0</v>
      </c>
      <c r="P303" s="14" t="s">
        <v>167</v>
      </c>
      <c r="Q303" s="14" t="s">
        <v>168</v>
      </c>
      <c r="R303" s="9" t="str">
        <f>IFNA(VLOOKUP(G303,'Points and Classes'!D:E,2,FALSE),"")</f>
        <v>Junior Expert Asphalt</v>
      </c>
      <c r="S303" s="9">
        <f>IF(R303="Sportsman",0,IFNA(VLOOKUP(D303,'Points and Classes'!A:B,2,FALSE),0))</f>
        <v>40</v>
      </c>
      <c r="T303" s="9">
        <f>IFNA(VLOOKUP(R303&amp;F303,'By Class Overall'!A:D,4,FALSE),0)</f>
        <v>570</v>
      </c>
      <c r="U303" s="9">
        <f>IFNA(VLOOKUP(R303&amp;F303,'By Class Overall'!A:E,5,FALSE),0)</f>
        <v>1</v>
      </c>
      <c r="V303" s="2"/>
      <c r="W303" s="2"/>
      <c r="X303" s="2"/>
      <c r="Y303" s="2"/>
      <c r="Z303" s="2"/>
    </row>
    <row r="304" ht="15.75" customHeight="1">
      <c r="A304" s="13">
        <v>3.0</v>
      </c>
      <c r="B304" s="13">
        <v>1.0</v>
      </c>
      <c r="C304" s="14">
        <v>3.0</v>
      </c>
      <c r="D304" s="14">
        <v>3.0</v>
      </c>
      <c r="E304" s="14">
        <v>5.0</v>
      </c>
      <c r="F304" s="14" t="s">
        <v>48</v>
      </c>
      <c r="G304" s="14" t="s">
        <v>42</v>
      </c>
      <c r="H304" s="14">
        <v>5.0</v>
      </c>
      <c r="I304" s="14" t="s">
        <v>459</v>
      </c>
      <c r="J304" s="14">
        <v>0.893</v>
      </c>
      <c r="K304" s="14">
        <v>0.434</v>
      </c>
      <c r="L304" s="14">
        <v>101.885</v>
      </c>
      <c r="M304" s="14" t="s">
        <v>460</v>
      </c>
      <c r="N304" s="14">
        <v>104.55</v>
      </c>
      <c r="O304" s="14">
        <v>2.0</v>
      </c>
      <c r="P304" s="14" t="s">
        <v>49</v>
      </c>
      <c r="Q304" s="14" t="s">
        <v>164</v>
      </c>
      <c r="R304" s="9" t="str">
        <f>IFNA(VLOOKUP(G304,'Points and Classes'!D:E,2,FALSE),"")</f>
        <v>Junior Expert Asphalt</v>
      </c>
      <c r="S304" s="9">
        <f>IF(R304="Sportsman",0,IFNA(VLOOKUP(D304,'Points and Classes'!A:B,2,FALSE),0))</f>
        <v>32</v>
      </c>
      <c r="T304" s="9">
        <f>IFNA(VLOOKUP(R304&amp;F304,'By Class Overall'!A:D,4,FALSE),0)</f>
        <v>292</v>
      </c>
      <c r="U304" s="9">
        <f>IFNA(VLOOKUP(R304&amp;F304,'By Class Overall'!A:E,5,FALSE),0)</f>
        <v>3</v>
      </c>
      <c r="V304" s="2"/>
      <c r="W304" s="2"/>
      <c r="X304" s="2"/>
      <c r="Y304" s="2"/>
      <c r="Z304" s="2"/>
    </row>
    <row r="305" ht="15.75" customHeight="1">
      <c r="A305" s="13">
        <v>3.0</v>
      </c>
      <c r="B305" s="13">
        <v>1.0</v>
      </c>
      <c r="C305" s="14">
        <v>4.0</v>
      </c>
      <c r="D305" s="14">
        <v>1.0</v>
      </c>
      <c r="E305" s="14">
        <v>133.0</v>
      </c>
      <c r="F305" s="14" t="s">
        <v>54</v>
      </c>
      <c r="G305" s="14" t="s">
        <v>53</v>
      </c>
      <c r="H305" s="14">
        <v>5.0</v>
      </c>
      <c r="I305" s="14" t="s">
        <v>461</v>
      </c>
      <c r="J305" s="14" t="s">
        <v>462</v>
      </c>
      <c r="K305" s="14" t="s">
        <v>463</v>
      </c>
      <c r="L305" s="14">
        <v>86.152</v>
      </c>
      <c r="M305" s="14" t="s">
        <v>464</v>
      </c>
      <c r="N305" s="14">
        <v>89.505</v>
      </c>
      <c r="O305" s="14">
        <v>4.0</v>
      </c>
      <c r="P305" s="14" t="s">
        <v>55</v>
      </c>
      <c r="Q305" s="14" t="s">
        <v>171</v>
      </c>
      <c r="R305" s="9" t="str">
        <f>IFNA(VLOOKUP(G305,'Points and Classes'!D:E,2,FALSE),"")</f>
        <v>Junior Novice Asphalt</v>
      </c>
      <c r="S305" s="9">
        <f>IF(R305="Sportsman",0,IFNA(VLOOKUP(D305,'Points and Classes'!A:B,2,FALSE),0))</f>
        <v>50</v>
      </c>
      <c r="T305" s="9">
        <f>IFNA(VLOOKUP(R305&amp;F305,'By Class Overall'!A:D,4,FALSE),0)</f>
        <v>502</v>
      </c>
      <c r="U305" s="9">
        <f>IFNA(VLOOKUP(R305&amp;F305,'By Class Overall'!A:E,5,FALSE),0)</f>
        <v>1</v>
      </c>
      <c r="V305" s="2"/>
      <c r="W305" s="2"/>
      <c r="X305" s="2"/>
      <c r="Y305" s="2"/>
      <c r="Z305" s="2"/>
    </row>
    <row r="306" ht="15.75" customHeight="1">
      <c r="A306" s="13">
        <v>3.0</v>
      </c>
      <c r="B306" s="13">
        <v>1.0</v>
      </c>
      <c r="C306" s="14">
        <v>5.0</v>
      </c>
      <c r="D306" s="14">
        <v>4.0</v>
      </c>
      <c r="E306" s="14">
        <v>56.0</v>
      </c>
      <c r="F306" s="14" t="s">
        <v>50</v>
      </c>
      <c r="G306" s="14" t="s">
        <v>42</v>
      </c>
      <c r="H306" s="14">
        <v>5.0</v>
      </c>
      <c r="I306" s="14" t="s">
        <v>465</v>
      </c>
      <c r="J306" s="14" t="s">
        <v>466</v>
      </c>
      <c r="K306" s="14">
        <v>0.289</v>
      </c>
      <c r="L306" s="14">
        <v>86.098</v>
      </c>
      <c r="M306" s="14" t="s">
        <v>467</v>
      </c>
      <c r="N306" s="14">
        <v>89.218</v>
      </c>
      <c r="O306" s="14">
        <v>2.0</v>
      </c>
      <c r="P306" s="14" t="s">
        <v>51</v>
      </c>
      <c r="Q306" s="14" t="s">
        <v>158</v>
      </c>
      <c r="R306" s="9" t="str">
        <f>IFNA(VLOOKUP(G306,'Points and Classes'!D:E,2,FALSE),"")</f>
        <v>Junior Expert Asphalt</v>
      </c>
      <c r="S306" s="9">
        <f>IF(R306="Sportsman",0,IFNA(VLOOKUP(D306,'Points and Classes'!A:B,2,FALSE),0))</f>
        <v>26</v>
      </c>
      <c r="T306" s="9">
        <f>IFNA(VLOOKUP(R306&amp;F306,'By Class Overall'!A:D,4,FALSE),0)</f>
        <v>338</v>
      </c>
      <c r="U306" s="9">
        <f>IFNA(VLOOKUP(R306&amp;F306,'By Class Overall'!A:E,5,FALSE),0)</f>
        <v>2</v>
      </c>
      <c r="V306" s="2"/>
      <c r="W306" s="2"/>
      <c r="X306" s="2"/>
      <c r="Y306" s="2"/>
      <c r="Z306" s="2"/>
    </row>
    <row r="307" ht="15.75" customHeight="1">
      <c r="A307" s="13">
        <v>3.0</v>
      </c>
      <c r="B307" s="13">
        <v>1.0</v>
      </c>
      <c r="C307" s="14">
        <v>6.0</v>
      </c>
      <c r="D307" s="14">
        <v>2.0</v>
      </c>
      <c r="E307" s="14">
        <v>333.0</v>
      </c>
      <c r="F307" s="14" t="s">
        <v>56</v>
      </c>
      <c r="G307" s="14" t="s">
        <v>53</v>
      </c>
      <c r="H307" s="14">
        <v>5.0</v>
      </c>
      <c r="I307" s="14" t="s">
        <v>468</v>
      </c>
      <c r="J307" s="14" t="s">
        <v>469</v>
      </c>
      <c r="K307" s="14">
        <v>22.335</v>
      </c>
      <c r="L307" s="14">
        <v>82.11</v>
      </c>
      <c r="M307" s="14" t="s">
        <v>211</v>
      </c>
      <c r="N307" s="14">
        <v>85.791</v>
      </c>
      <c r="O307" s="14">
        <v>3.0</v>
      </c>
      <c r="P307" s="14" t="s">
        <v>55</v>
      </c>
      <c r="Q307" s="14" t="s">
        <v>171</v>
      </c>
      <c r="R307" s="9" t="str">
        <f>IFNA(VLOOKUP(G307,'Points and Classes'!D:E,2,FALSE),"")</f>
        <v>Junior Novice Asphalt</v>
      </c>
      <c r="S307" s="9">
        <f>IF(R307="Sportsman",0,IFNA(VLOOKUP(D307,'Points and Classes'!A:B,2,FALSE),0))</f>
        <v>40</v>
      </c>
      <c r="T307" s="9">
        <f>IFNA(VLOOKUP(R307&amp;F307,'By Class Overall'!A:D,4,FALSE),0)</f>
        <v>392</v>
      </c>
      <c r="U307" s="9">
        <f>IFNA(VLOOKUP(R307&amp;F307,'By Class Overall'!A:E,5,FALSE),0)</f>
        <v>3</v>
      </c>
      <c r="V307" s="2"/>
      <c r="W307" s="2"/>
      <c r="X307" s="2"/>
      <c r="Y307" s="2"/>
      <c r="Z307" s="2"/>
    </row>
    <row r="308" ht="15.75" customHeight="1">
      <c r="A308" s="13">
        <v>3.0</v>
      </c>
      <c r="B308" s="13">
        <v>1.0</v>
      </c>
      <c r="C308" s="14">
        <v>7.0</v>
      </c>
      <c r="D308" s="14">
        <v>3.0</v>
      </c>
      <c r="E308" s="14">
        <v>52.0</v>
      </c>
      <c r="F308" s="14" t="s">
        <v>57</v>
      </c>
      <c r="G308" s="14" t="s">
        <v>53</v>
      </c>
      <c r="H308" s="14">
        <v>4.0</v>
      </c>
      <c r="I308" s="14" t="s">
        <v>470</v>
      </c>
      <c r="J308" s="14" t="s">
        <v>170</v>
      </c>
      <c r="K308" s="14" t="s">
        <v>170</v>
      </c>
      <c r="L308" s="14">
        <v>81.597</v>
      </c>
      <c r="M308" s="14" t="s">
        <v>471</v>
      </c>
      <c r="N308" s="14">
        <v>83.609</v>
      </c>
      <c r="O308" s="14">
        <v>3.0</v>
      </c>
      <c r="P308" s="14" t="s">
        <v>58</v>
      </c>
      <c r="Q308" s="14" t="s">
        <v>158</v>
      </c>
      <c r="R308" s="9" t="str">
        <f>IFNA(VLOOKUP(G308,'Points and Classes'!D:E,2,FALSE),"")</f>
        <v>Junior Novice Asphalt</v>
      </c>
      <c r="S308" s="9">
        <f>IF(R308="Sportsman",0,IFNA(VLOOKUP(D308,'Points and Classes'!A:B,2,FALSE),0))</f>
        <v>32</v>
      </c>
      <c r="T308" s="9">
        <f>IFNA(VLOOKUP(R308&amp;F308,'By Class Overall'!A:D,4,FALSE),0)</f>
        <v>496</v>
      </c>
      <c r="U308" s="9">
        <f>IFNA(VLOOKUP(R308&amp;F308,'By Class Overall'!A:E,5,FALSE),0)</f>
        <v>2</v>
      </c>
      <c r="V308" s="2"/>
      <c r="W308" s="2"/>
      <c r="X308" s="2"/>
      <c r="Y308" s="2"/>
      <c r="Z308" s="2"/>
    </row>
    <row r="309" ht="15.75" customHeight="1">
      <c r="A309" s="13">
        <v>3.0</v>
      </c>
      <c r="B309" s="13">
        <v>1.0</v>
      </c>
      <c r="C309" s="14">
        <v>8.0</v>
      </c>
      <c r="D309" s="14">
        <v>4.0</v>
      </c>
      <c r="E309" s="14">
        <v>49.0</v>
      </c>
      <c r="F309" s="14" t="s">
        <v>59</v>
      </c>
      <c r="G309" s="14" t="s">
        <v>53</v>
      </c>
      <c r="H309" s="14">
        <v>4.0</v>
      </c>
      <c r="I309" s="14" t="s">
        <v>472</v>
      </c>
      <c r="J309" s="14" t="s">
        <v>170</v>
      </c>
      <c r="K309" s="14">
        <v>12.022</v>
      </c>
      <c r="L309" s="14">
        <v>79.146</v>
      </c>
      <c r="M309" s="14" t="s">
        <v>473</v>
      </c>
      <c r="N309" s="14">
        <v>80.535</v>
      </c>
      <c r="O309" s="14">
        <v>2.0</v>
      </c>
      <c r="P309" s="14" t="s">
        <v>60</v>
      </c>
      <c r="Q309" s="14" t="s">
        <v>164</v>
      </c>
      <c r="R309" s="9" t="str">
        <f>IFNA(VLOOKUP(G309,'Points and Classes'!D:E,2,FALSE),"")</f>
        <v>Junior Novice Asphalt</v>
      </c>
      <c r="S309" s="9">
        <f>IF(R309="Sportsman",0,IFNA(VLOOKUP(D309,'Points and Classes'!A:B,2,FALSE),0))</f>
        <v>26</v>
      </c>
      <c r="T309" s="9">
        <f>IFNA(VLOOKUP(R309&amp;F309,'By Class Overall'!A:D,4,FALSE),0)</f>
        <v>320</v>
      </c>
      <c r="U309" s="9">
        <f>IFNA(VLOOKUP(R309&amp;F309,'By Class Overall'!A:E,5,FALSE),0)</f>
        <v>4</v>
      </c>
      <c r="V309" s="2"/>
      <c r="W309" s="2"/>
      <c r="X309" s="2"/>
      <c r="Y309" s="2"/>
      <c r="Z309" s="2"/>
    </row>
    <row r="310" ht="15.75" customHeight="1">
      <c r="A310" s="13">
        <v>3.0</v>
      </c>
      <c r="B310" s="13">
        <v>1.0</v>
      </c>
      <c r="C310" s="14">
        <v>9.0</v>
      </c>
      <c r="D310" s="14">
        <v>5.0</v>
      </c>
      <c r="E310" s="14">
        <v>35.0</v>
      </c>
      <c r="F310" s="14" t="s">
        <v>61</v>
      </c>
      <c r="G310" s="14" t="s">
        <v>53</v>
      </c>
      <c r="H310" s="14">
        <v>4.0</v>
      </c>
      <c r="I310" s="14" t="s">
        <v>474</v>
      </c>
      <c r="J310" s="14" t="s">
        <v>170</v>
      </c>
      <c r="K310" s="14">
        <v>37.379</v>
      </c>
      <c r="L310" s="14">
        <v>72.386</v>
      </c>
      <c r="M310" s="14" t="s">
        <v>475</v>
      </c>
      <c r="N310" s="14">
        <v>74.675</v>
      </c>
      <c r="O310" s="14">
        <v>2.0</v>
      </c>
      <c r="P310" s="14" t="s">
        <v>62</v>
      </c>
      <c r="Q310" s="14" t="s">
        <v>164</v>
      </c>
      <c r="R310" s="9" t="str">
        <f>IFNA(VLOOKUP(G310,'Points and Classes'!D:E,2,FALSE),"")</f>
        <v>Junior Novice Asphalt</v>
      </c>
      <c r="S310" s="9">
        <f>IF(R310="Sportsman",0,IFNA(VLOOKUP(D310,'Points and Classes'!A:B,2,FALSE),0))</f>
        <v>22</v>
      </c>
      <c r="T310" s="9">
        <f>IFNA(VLOOKUP(R310&amp;F310,'By Class Overall'!A:D,4,FALSE),0)</f>
        <v>144</v>
      </c>
      <c r="U310" s="9">
        <f>IFNA(VLOOKUP(R310&amp;F310,'By Class Overall'!A:E,5,FALSE),0)</f>
        <v>6</v>
      </c>
      <c r="V310" s="2"/>
      <c r="W310" s="2"/>
      <c r="X310" s="2"/>
      <c r="Y310" s="2"/>
      <c r="Z310" s="2"/>
    </row>
    <row r="311" ht="15.75" customHeight="1">
      <c r="A311" s="13">
        <v>3.0</v>
      </c>
      <c r="B311" s="13">
        <v>1.0</v>
      </c>
      <c r="C311" s="14">
        <v>10.0</v>
      </c>
      <c r="D311" s="14">
        <v>6.0</v>
      </c>
      <c r="E311" s="14">
        <v>36.0</v>
      </c>
      <c r="F311" s="14" t="s">
        <v>63</v>
      </c>
      <c r="G311" s="14" t="s">
        <v>53</v>
      </c>
      <c r="H311" s="14">
        <v>4.0</v>
      </c>
      <c r="I311" s="14" t="s">
        <v>476</v>
      </c>
      <c r="J311" s="14" t="s">
        <v>170</v>
      </c>
      <c r="K311" s="14">
        <v>32.368</v>
      </c>
      <c r="L311" s="14">
        <v>67.402</v>
      </c>
      <c r="M311" s="14" t="s">
        <v>477</v>
      </c>
      <c r="N311" s="14">
        <v>68.8</v>
      </c>
      <c r="O311" s="14">
        <v>3.0</v>
      </c>
      <c r="P311" s="14" t="s">
        <v>62</v>
      </c>
      <c r="Q311" s="14" t="s">
        <v>164</v>
      </c>
      <c r="R311" s="9" t="str">
        <f>IFNA(VLOOKUP(G311,'Points and Classes'!D:E,2,FALSE),"")</f>
        <v>Junior Novice Asphalt</v>
      </c>
      <c r="S311" s="9">
        <f>IF(R311="Sportsman",0,IFNA(VLOOKUP(D311,'Points and Classes'!A:B,2,FALSE),0))</f>
        <v>20</v>
      </c>
      <c r="T311" s="9">
        <f>IFNA(VLOOKUP(R311&amp;F311,'By Class Overall'!A:D,4,FALSE),0)</f>
        <v>136</v>
      </c>
      <c r="U311" s="9">
        <f>IFNA(VLOOKUP(R311&amp;F311,'By Class Overall'!A:E,5,FALSE),0)</f>
        <v>7</v>
      </c>
      <c r="V311" s="2"/>
      <c r="W311" s="2"/>
      <c r="X311" s="2"/>
      <c r="Y311" s="2"/>
      <c r="Z311" s="2"/>
    </row>
    <row r="312" ht="15.75" customHeight="1">
      <c r="A312" s="13">
        <v>3.0</v>
      </c>
      <c r="B312" s="13">
        <v>1.0</v>
      </c>
      <c r="C312" s="14">
        <v>11.0</v>
      </c>
      <c r="D312" s="14">
        <v>7.0</v>
      </c>
      <c r="E312" s="14">
        <v>143.0</v>
      </c>
      <c r="F312" s="14" t="s">
        <v>114</v>
      </c>
      <c r="G312" s="14" t="s">
        <v>53</v>
      </c>
      <c r="H312" s="14">
        <v>3.0</v>
      </c>
      <c r="I312" s="14" t="s">
        <v>478</v>
      </c>
      <c r="J312" s="14" t="s">
        <v>151</v>
      </c>
      <c r="K312" s="14" t="s">
        <v>170</v>
      </c>
      <c r="L312" s="14">
        <v>70.44</v>
      </c>
      <c r="M312" s="14" t="s">
        <v>479</v>
      </c>
      <c r="N312" s="14">
        <v>73.814</v>
      </c>
      <c r="O312" s="14">
        <v>2.0</v>
      </c>
      <c r="P312" s="14" t="s">
        <v>480</v>
      </c>
      <c r="Q312" s="14" t="s">
        <v>481</v>
      </c>
      <c r="R312" s="9" t="str">
        <f>IFNA(VLOOKUP(G312,'Points and Classes'!D:E,2,FALSE),"")</f>
        <v>Junior Novice Asphalt</v>
      </c>
      <c r="S312" s="9">
        <f>IF(R312="Sportsman",0,IFNA(VLOOKUP(D312,'Points and Classes'!A:B,2,FALSE),0))</f>
        <v>18</v>
      </c>
      <c r="T312" s="9">
        <f>IFNA(VLOOKUP(R312&amp;F312,'By Class Overall'!A:D,4,FALSE),0)</f>
        <v>62</v>
      </c>
      <c r="U312" s="9">
        <f>IFNA(VLOOKUP(R312&amp;F312,'By Class Overall'!A:E,5,FALSE),0)</f>
        <v>10</v>
      </c>
      <c r="V312" s="2"/>
      <c r="W312" s="2"/>
      <c r="X312" s="2"/>
      <c r="Y312" s="2"/>
      <c r="Z312" s="2"/>
    </row>
    <row r="313" ht="15.75" customHeight="1">
      <c r="A313" s="13">
        <v>3.0</v>
      </c>
      <c r="B313" s="13">
        <v>1.0</v>
      </c>
      <c r="C313" s="14">
        <v>12.0</v>
      </c>
      <c r="D313" s="14">
        <v>8.0</v>
      </c>
      <c r="E313" s="14">
        <v>273.0</v>
      </c>
      <c r="F313" s="14" t="s">
        <v>115</v>
      </c>
      <c r="G313" s="14" t="s">
        <v>53</v>
      </c>
      <c r="H313" s="14">
        <v>3.0</v>
      </c>
      <c r="I313" s="14" t="s">
        <v>482</v>
      </c>
      <c r="J313" s="14" t="s">
        <v>151</v>
      </c>
      <c r="K313" s="14">
        <v>7.204</v>
      </c>
      <c r="L313" s="14">
        <v>68.967</v>
      </c>
      <c r="M313" s="14" t="s">
        <v>483</v>
      </c>
      <c r="N313" s="14">
        <v>70.312</v>
      </c>
      <c r="O313" s="14">
        <v>3.0</v>
      </c>
      <c r="P313" s="14" t="s">
        <v>484</v>
      </c>
      <c r="Q313" s="14" t="s">
        <v>481</v>
      </c>
      <c r="R313" s="9" t="str">
        <f>IFNA(VLOOKUP(G313,'Points and Classes'!D:E,2,FALSE),"")</f>
        <v>Junior Novice Asphalt</v>
      </c>
      <c r="S313" s="9">
        <f>IF(R313="Sportsman",0,IFNA(VLOOKUP(D313,'Points and Classes'!A:B,2,FALSE),0))</f>
        <v>16</v>
      </c>
      <c r="T313" s="9">
        <f>IFNA(VLOOKUP(R313&amp;F313,'By Class Overall'!A:D,4,FALSE),0)</f>
        <v>34</v>
      </c>
      <c r="U313" s="9">
        <f>IFNA(VLOOKUP(R313&amp;F313,'By Class Overall'!A:E,5,FALSE),0)</f>
        <v>11</v>
      </c>
      <c r="V313" s="2"/>
      <c r="W313" s="2"/>
      <c r="X313" s="2"/>
      <c r="Y313" s="2"/>
      <c r="Z313" s="2"/>
    </row>
    <row r="314" ht="15.75" customHeight="1">
      <c r="A314" s="13">
        <v>3.0</v>
      </c>
      <c r="B314" s="13">
        <v>1.0</v>
      </c>
      <c r="C314" s="14">
        <v>13.0</v>
      </c>
      <c r="D314" s="14">
        <v>9.0</v>
      </c>
      <c r="E314" s="14">
        <v>42.0</v>
      </c>
      <c r="F314" s="14" t="s">
        <v>113</v>
      </c>
      <c r="G314" s="14" t="s">
        <v>53</v>
      </c>
      <c r="H314" s="14">
        <v>3.0</v>
      </c>
      <c r="I314" s="14" t="s">
        <v>485</v>
      </c>
      <c r="J314" s="14" t="s">
        <v>151</v>
      </c>
      <c r="K314" s="14" t="s">
        <v>486</v>
      </c>
      <c r="L314" s="14">
        <v>53.764</v>
      </c>
      <c r="M314" s="14" t="s">
        <v>487</v>
      </c>
      <c r="N314" s="14">
        <v>65.99</v>
      </c>
      <c r="O314" s="14">
        <v>2.0</v>
      </c>
      <c r="P314" s="14" t="s">
        <v>488</v>
      </c>
      <c r="Q314" s="14" t="s">
        <v>164</v>
      </c>
      <c r="R314" s="9" t="str">
        <f>IFNA(VLOOKUP(G314,'Points and Classes'!D:E,2,FALSE),"")</f>
        <v>Junior Novice Asphalt</v>
      </c>
      <c r="S314" s="9">
        <f>IF(R314="Sportsman",0,IFNA(VLOOKUP(D314,'Points and Classes'!A:B,2,FALSE),0))</f>
        <v>14</v>
      </c>
      <c r="T314" s="9">
        <f>IFNA(VLOOKUP(R314&amp;F314,'By Class Overall'!A:D,4,FALSE),0)</f>
        <v>96</v>
      </c>
      <c r="U314" s="9">
        <f>IFNA(VLOOKUP(R314&amp;F314,'By Class Overall'!A:E,5,FALSE),0)</f>
        <v>9</v>
      </c>
      <c r="V314" s="2"/>
      <c r="W314" s="2"/>
      <c r="X314" s="2"/>
      <c r="Y314" s="2"/>
      <c r="Z314" s="2"/>
    </row>
    <row r="315" ht="15.75" customHeight="1">
      <c r="A315" s="13">
        <v>3.0</v>
      </c>
      <c r="B315" s="13">
        <v>1.0</v>
      </c>
      <c r="C315" s="14">
        <v>14.0</v>
      </c>
      <c r="D315" s="14">
        <v>10.0</v>
      </c>
      <c r="E315" s="14">
        <v>46.0</v>
      </c>
      <c r="F315" s="14" t="s">
        <v>66</v>
      </c>
      <c r="G315" s="14" t="s">
        <v>53</v>
      </c>
      <c r="H315" s="14">
        <v>2.0</v>
      </c>
      <c r="I315" s="2"/>
      <c r="J315" s="2"/>
      <c r="K315" s="2"/>
      <c r="L315" s="14" t="s">
        <v>153</v>
      </c>
      <c r="M315" s="2"/>
      <c r="N315" s="14" t="s">
        <v>153</v>
      </c>
      <c r="O315" s="14">
        <v>0.0</v>
      </c>
      <c r="P315" s="15" t="s">
        <v>67</v>
      </c>
      <c r="Q315" s="15" t="s">
        <v>168</v>
      </c>
      <c r="R315" s="9" t="str">
        <f>IFNA(VLOOKUP(G315,'Points and Classes'!D:E,2,FALSE),"")</f>
        <v>Junior Novice Asphalt</v>
      </c>
      <c r="S315" s="9">
        <f>IF(R315="Sportsman",0,IFNA(VLOOKUP(D315,'Points and Classes'!A:B,2,FALSE),0))</f>
        <v>12</v>
      </c>
      <c r="T315" s="9">
        <f>IFNA(VLOOKUP(R315&amp;F315,'By Class Overall'!A:D,4,FALSE),0)</f>
        <v>186</v>
      </c>
      <c r="U315" s="9">
        <f>IFNA(VLOOKUP(R315&amp;F315,'By Class Overall'!A:E,5,FALSE),0)</f>
        <v>5</v>
      </c>
      <c r="V315" s="2"/>
      <c r="W315" s="2"/>
      <c r="X315" s="2"/>
      <c r="Y315" s="2"/>
      <c r="Z315" s="2"/>
    </row>
    <row r="316" ht="15.75" customHeight="1">
      <c r="A316" s="13">
        <v>3.0</v>
      </c>
      <c r="B316" s="13">
        <v>1.0</v>
      </c>
      <c r="C316" s="14">
        <v>1.0</v>
      </c>
      <c r="D316" s="14">
        <v>1.0</v>
      </c>
      <c r="E316" s="14">
        <v>24.0</v>
      </c>
      <c r="F316" s="14" t="s">
        <v>46</v>
      </c>
      <c r="G316" s="14" t="s">
        <v>52</v>
      </c>
      <c r="H316" s="14">
        <v>5.0</v>
      </c>
      <c r="I316" s="14" t="s">
        <v>489</v>
      </c>
      <c r="J316" s="2"/>
      <c r="K316" s="2"/>
      <c r="L316" s="14">
        <v>76.607</v>
      </c>
      <c r="M316" s="14" t="s">
        <v>490</v>
      </c>
      <c r="N316" s="14">
        <v>73.033</v>
      </c>
      <c r="O316" s="14">
        <v>3.0</v>
      </c>
      <c r="P316" s="14" t="s">
        <v>47</v>
      </c>
      <c r="Q316" s="14" t="s">
        <v>164</v>
      </c>
      <c r="R316" s="9" t="str">
        <f>IFNA(VLOOKUP(G316,'Points and Classes'!D:E,2,FALSE),"")</f>
        <v>Junior Expert SuperMoto</v>
      </c>
      <c r="S316" s="9">
        <f>IF(R316="Sportsman",0,IFNA(VLOOKUP(D316,'Points and Classes'!A:B,2,FALSE),0))</f>
        <v>50</v>
      </c>
      <c r="T316" s="9">
        <f>IFNA(VLOOKUP(R316&amp;F316,'By Class Overall'!A:D,4,FALSE),0)</f>
        <v>270</v>
      </c>
      <c r="U316" s="9">
        <f>IFNA(VLOOKUP(R316&amp;F316,'By Class Overall'!A:E,5,FALSE),0)</f>
        <v>4</v>
      </c>
      <c r="V316" s="2"/>
      <c r="W316" s="2"/>
      <c r="X316" s="2"/>
      <c r="Y316" s="2"/>
      <c r="Z316" s="2"/>
    </row>
    <row r="317" ht="15.75" customHeight="1">
      <c r="A317" s="13">
        <v>3.0</v>
      </c>
      <c r="B317" s="13">
        <v>1.0</v>
      </c>
      <c r="C317" s="14">
        <v>2.0</v>
      </c>
      <c r="D317" s="14">
        <v>2.0</v>
      </c>
      <c r="E317" s="14">
        <v>102.0</v>
      </c>
      <c r="F317" s="14" t="s">
        <v>112</v>
      </c>
      <c r="G317" s="14" t="s">
        <v>52</v>
      </c>
      <c r="H317" s="14">
        <v>5.0</v>
      </c>
      <c r="I317" s="14" t="s">
        <v>491</v>
      </c>
      <c r="J317" s="14">
        <v>1.047</v>
      </c>
      <c r="K317" s="14">
        <v>1.047</v>
      </c>
      <c r="L317" s="14">
        <v>76.452</v>
      </c>
      <c r="M317" s="14" t="s">
        <v>492</v>
      </c>
      <c r="N317" s="14">
        <v>73.351</v>
      </c>
      <c r="O317" s="14">
        <v>5.0</v>
      </c>
      <c r="P317" s="14" t="s">
        <v>167</v>
      </c>
      <c r="Q317" s="14" t="s">
        <v>168</v>
      </c>
      <c r="R317" s="9" t="str">
        <f>IFNA(VLOOKUP(G317,'Points and Classes'!D:E,2,FALSE),"")</f>
        <v>Junior Expert SuperMoto</v>
      </c>
      <c r="S317" s="9">
        <f>IF(R317="Sportsman",0,IFNA(VLOOKUP(D317,'Points and Classes'!A:B,2,FALSE),0))</f>
        <v>40</v>
      </c>
      <c r="T317" s="9">
        <f>IFNA(VLOOKUP(R317&amp;F317,'By Class Overall'!A:D,4,FALSE),0)</f>
        <v>556</v>
      </c>
      <c r="U317" s="9">
        <f>IFNA(VLOOKUP(R317&amp;F317,'By Class Overall'!A:E,5,FALSE),0)</f>
        <v>1</v>
      </c>
      <c r="V317" s="2"/>
      <c r="W317" s="2"/>
      <c r="X317" s="2"/>
      <c r="Y317" s="2"/>
      <c r="Z317" s="2"/>
    </row>
    <row r="318" ht="15.75" customHeight="1">
      <c r="A318" s="13">
        <v>3.0</v>
      </c>
      <c r="B318" s="13">
        <v>1.0</v>
      </c>
      <c r="C318" s="14">
        <v>3.0</v>
      </c>
      <c r="D318" s="14">
        <v>3.0</v>
      </c>
      <c r="E318" s="14">
        <v>5.0</v>
      </c>
      <c r="F318" s="14" t="s">
        <v>48</v>
      </c>
      <c r="G318" s="14" t="s">
        <v>52</v>
      </c>
      <c r="H318" s="14">
        <v>5.0</v>
      </c>
      <c r="I318" s="14" t="s">
        <v>493</v>
      </c>
      <c r="J318" s="14">
        <v>3.918</v>
      </c>
      <c r="K318" s="14">
        <v>2.871</v>
      </c>
      <c r="L318" s="14">
        <v>76.03</v>
      </c>
      <c r="M318" s="14" t="s">
        <v>494</v>
      </c>
      <c r="N318" s="14">
        <v>73.161</v>
      </c>
      <c r="O318" s="14">
        <v>3.0</v>
      </c>
      <c r="P318" s="14" t="s">
        <v>49</v>
      </c>
      <c r="Q318" s="14" t="s">
        <v>164</v>
      </c>
      <c r="R318" s="9" t="str">
        <f>IFNA(VLOOKUP(G318,'Points and Classes'!D:E,2,FALSE),"")</f>
        <v>Junior Expert SuperMoto</v>
      </c>
      <c r="S318" s="9">
        <f>IF(R318="Sportsman",0,IFNA(VLOOKUP(D318,'Points and Classes'!A:B,2,FALSE),0))</f>
        <v>32</v>
      </c>
      <c r="T318" s="9">
        <f>IFNA(VLOOKUP(R318&amp;F318,'By Class Overall'!A:D,4,FALSE),0)</f>
        <v>338</v>
      </c>
      <c r="U318" s="9">
        <f>IFNA(VLOOKUP(R318&amp;F318,'By Class Overall'!A:E,5,FALSE),0)</f>
        <v>3</v>
      </c>
      <c r="V318" s="2"/>
      <c r="W318" s="2"/>
      <c r="X318" s="2"/>
      <c r="Y318" s="2"/>
      <c r="Z318" s="2"/>
    </row>
    <row r="319" ht="15.75" customHeight="1">
      <c r="A319" s="13">
        <v>3.0</v>
      </c>
      <c r="B319" s="13">
        <v>1.0</v>
      </c>
      <c r="C319" s="14">
        <v>4.0</v>
      </c>
      <c r="D319" s="14">
        <v>4.0</v>
      </c>
      <c r="E319" s="14">
        <v>56.0</v>
      </c>
      <c r="F319" s="14" t="s">
        <v>50</v>
      </c>
      <c r="G319" s="14" t="s">
        <v>52</v>
      </c>
      <c r="H319" s="14">
        <v>5.0</v>
      </c>
      <c r="I319" s="14" t="s">
        <v>495</v>
      </c>
      <c r="J319" s="14" t="s">
        <v>496</v>
      </c>
      <c r="K319" s="14" t="s">
        <v>497</v>
      </c>
      <c r="L319" s="14">
        <v>67.582</v>
      </c>
      <c r="M319" s="14" t="s">
        <v>498</v>
      </c>
      <c r="N319" s="14">
        <v>63.417</v>
      </c>
      <c r="O319" s="14">
        <v>5.0</v>
      </c>
      <c r="P319" s="14" t="s">
        <v>51</v>
      </c>
      <c r="Q319" s="14" t="s">
        <v>158</v>
      </c>
      <c r="R319" s="9" t="str">
        <f>IFNA(VLOOKUP(G319,'Points and Classes'!D:E,2,FALSE),"")</f>
        <v>Junior Expert SuperMoto</v>
      </c>
      <c r="S319" s="9">
        <f>IF(R319="Sportsman",0,IFNA(VLOOKUP(D319,'Points and Classes'!A:B,2,FALSE),0))</f>
        <v>26</v>
      </c>
      <c r="T319" s="9">
        <f>IFNA(VLOOKUP(R319&amp;F319,'By Class Overall'!A:D,4,FALSE),0)</f>
        <v>342</v>
      </c>
      <c r="U319" s="9">
        <f>IFNA(VLOOKUP(R319&amp;F319,'By Class Overall'!A:E,5,FALSE),0)</f>
        <v>2</v>
      </c>
      <c r="V319" s="2"/>
      <c r="W319" s="2"/>
      <c r="X319" s="2"/>
      <c r="Y319" s="2"/>
      <c r="Z319" s="2"/>
    </row>
    <row r="320" ht="15.75" customHeight="1">
      <c r="A320" s="13">
        <v>3.0</v>
      </c>
      <c r="B320" s="13">
        <v>1.0</v>
      </c>
      <c r="C320" s="14">
        <v>5.0</v>
      </c>
      <c r="D320" s="14">
        <v>1.0</v>
      </c>
      <c r="E320" s="14">
        <v>133.0</v>
      </c>
      <c r="F320" s="14" t="s">
        <v>54</v>
      </c>
      <c r="G320" s="14" t="s">
        <v>68</v>
      </c>
      <c r="H320" s="14">
        <v>5.0</v>
      </c>
      <c r="I320" s="14" t="s">
        <v>499</v>
      </c>
      <c r="J320" s="14" t="s">
        <v>500</v>
      </c>
      <c r="K320" s="14">
        <v>28.1</v>
      </c>
      <c r="L320" s="14">
        <v>64.49</v>
      </c>
      <c r="M320" s="14" t="s">
        <v>501</v>
      </c>
      <c r="N320" s="14">
        <v>60.522</v>
      </c>
      <c r="O320" s="14">
        <v>5.0</v>
      </c>
      <c r="P320" s="14" t="s">
        <v>55</v>
      </c>
      <c r="Q320" s="14" t="s">
        <v>171</v>
      </c>
      <c r="R320" s="9" t="str">
        <f>IFNA(VLOOKUP(G320,'Points and Classes'!D:E,2,FALSE),"")</f>
        <v>Junior Novice SuperMoto</v>
      </c>
      <c r="S320" s="9">
        <f>IF(R320="Sportsman",0,IFNA(VLOOKUP(D320,'Points and Classes'!A:B,2,FALSE),0))</f>
        <v>50</v>
      </c>
      <c r="T320" s="9">
        <f>IFNA(VLOOKUP(R320&amp;F320,'By Class Overall'!A:D,4,FALSE),0)</f>
        <v>516</v>
      </c>
      <c r="U320" s="9">
        <f>IFNA(VLOOKUP(R320&amp;F320,'By Class Overall'!A:E,5,FALSE),0)</f>
        <v>1</v>
      </c>
      <c r="V320" s="2"/>
      <c r="W320" s="2"/>
      <c r="X320" s="2"/>
      <c r="Y320" s="2"/>
      <c r="Z320" s="2"/>
    </row>
    <row r="321" ht="15.75" customHeight="1">
      <c r="A321" s="13">
        <v>3.0</v>
      </c>
      <c r="B321" s="13">
        <v>1.0</v>
      </c>
      <c r="C321" s="14">
        <v>6.0</v>
      </c>
      <c r="D321" s="14">
        <v>2.0</v>
      </c>
      <c r="E321" s="14">
        <v>49.0</v>
      </c>
      <c r="F321" s="14" t="s">
        <v>59</v>
      </c>
      <c r="G321" s="14" t="s">
        <v>68</v>
      </c>
      <c r="H321" s="14">
        <v>5.0</v>
      </c>
      <c r="I321" s="14" t="s">
        <v>502</v>
      </c>
      <c r="J321" s="14" t="s">
        <v>503</v>
      </c>
      <c r="K321" s="14">
        <v>30.118</v>
      </c>
      <c r="L321" s="14">
        <v>61.474</v>
      </c>
      <c r="M321" s="14" t="s">
        <v>504</v>
      </c>
      <c r="N321" s="14">
        <v>57.042</v>
      </c>
      <c r="O321" s="14">
        <v>2.0</v>
      </c>
      <c r="P321" s="14" t="s">
        <v>60</v>
      </c>
      <c r="Q321" s="14" t="s">
        <v>164</v>
      </c>
      <c r="R321" s="9" t="str">
        <f>IFNA(VLOOKUP(G321,'Points and Classes'!D:E,2,FALSE),"")</f>
        <v>Junior Novice SuperMoto</v>
      </c>
      <c r="S321" s="9">
        <f>IF(R321="Sportsman",0,IFNA(VLOOKUP(D321,'Points and Classes'!A:B,2,FALSE),0))</f>
        <v>40</v>
      </c>
      <c r="T321" s="9">
        <f>IFNA(VLOOKUP(R321&amp;F321,'By Class Overall'!A:D,4,FALSE),0)</f>
        <v>408</v>
      </c>
      <c r="U321" s="9">
        <f>IFNA(VLOOKUP(R321&amp;F321,'By Class Overall'!A:E,5,FALSE),0)</f>
        <v>2</v>
      </c>
      <c r="V321" s="2"/>
      <c r="W321" s="2"/>
      <c r="X321" s="2"/>
      <c r="Y321" s="2"/>
      <c r="Z321" s="2"/>
    </row>
    <row r="322" ht="15.75" customHeight="1">
      <c r="A322" s="13">
        <v>3.0</v>
      </c>
      <c r="B322" s="13">
        <v>1.0</v>
      </c>
      <c r="C322" s="14">
        <v>7.0</v>
      </c>
      <c r="D322" s="14">
        <v>3.0</v>
      </c>
      <c r="E322" s="14">
        <v>143.0</v>
      </c>
      <c r="F322" s="14" t="s">
        <v>114</v>
      </c>
      <c r="G322" s="14" t="s">
        <v>68</v>
      </c>
      <c r="H322" s="14">
        <v>4.0</v>
      </c>
      <c r="I322" s="14" t="s">
        <v>505</v>
      </c>
      <c r="J322" s="14" t="s">
        <v>170</v>
      </c>
      <c r="K322" s="14" t="s">
        <v>170</v>
      </c>
      <c r="L322" s="14">
        <v>50.311</v>
      </c>
      <c r="M322" s="14" t="s">
        <v>506</v>
      </c>
      <c r="N322" s="14">
        <v>51.105</v>
      </c>
      <c r="O322" s="14">
        <v>4.0</v>
      </c>
      <c r="P322" s="14" t="s">
        <v>480</v>
      </c>
      <c r="Q322" s="14" t="s">
        <v>481</v>
      </c>
      <c r="R322" s="9" t="str">
        <f>IFNA(VLOOKUP(G322,'Points and Classes'!D:E,2,FALSE),"")</f>
        <v>Junior Novice SuperMoto</v>
      </c>
      <c r="S322" s="9">
        <f>IF(R322="Sportsman",0,IFNA(VLOOKUP(D322,'Points and Classes'!A:B,2,FALSE),0))</f>
        <v>32</v>
      </c>
      <c r="T322" s="9">
        <f>IFNA(VLOOKUP(R322&amp;F322,'By Class Overall'!A:D,4,FALSE),0)</f>
        <v>128</v>
      </c>
      <c r="U322" s="9">
        <f>IFNA(VLOOKUP(R322&amp;F322,'By Class Overall'!A:E,5,FALSE),0)</f>
        <v>5</v>
      </c>
      <c r="V322" s="2"/>
      <c r="W322" s="2"/>
      <c r="X322" s="2"/>
      <c r="Y322" s="2"/>
      <c r="Z322" s="2"/>
    </row>
    <row r="323" ht="15.75" customHeight="1">
      <c r="A323" s="13">
        <v>3.0</v>
      </c>
      <c r="B323" s="13">
        <v>1.0</v>
      </c>
      <c r="C323" s="14">
        <v>8.0</v>
      </c>
      <c r="D323" s="14">
        <v>4.0</v>
      </c>
      <c r="E323" s="14">
        <v>273.0</v>
      </c>
      <c r="F323" s="14" t="s">
        <v>115</v>
      </c>
      <c r="G323" s="14" t="s">
        <v>68</v>
      </c>
      <c r="H323" s="14">
        <v>3.0</v>
      </c>
      <c r="I323" s="14" t="s">
        <v>507</v>
      </c>
      <c r="J323" s="14" t="s">
        <v>151</v>
      </c>
      <c r="K323" s="14" t="s">
        <v>170</v>
      </c>
      <c r="L323" s="14">
        <v>44.246</v>
      </c>
      <c r="M323" s="14" t="s">
        <v>508</v>
      </c>
      <c r="N323" s="14">
        <v>43.003</v>
      </c>
      <c r="O323" s="14">
        <v>2.0</v>
      </c>
      <c r="P323" s="14" t="s">
        <v>484</v>
      </c>
      <c r="Q323" s="14" t="s">
        <v>481</v>
      </c>
      <c r="R323" s="9" t="str">
        <f>IFNA(VLOOKUP(G323,'Points and Classes'!D:E,2,FALSE),"")</f>
        <v>Junior Novice SuperMoto</v>
      </c>
      <c r="S323" s="9">
        <f>IF(R323="Sportsman",0,IFNA(VLOOKUP(D323,'Points and Classes'!A:B,2,FALSE),0))</f>
        <v>26</v>
      </c>
      <c r="T323" s="9">
        <f>IFNA(VLOOKUP(R323&amp;F323,'By Class Overall'!A:D,4,FALSE),0)</f>
        <v>90</v>
      </c>
      <c r="U323" s="9">
        <f>IFNA(VLOOKUP(R323&amp;F323,'By Class Overall'!A:E,5,FALSE),0)</f>
        <v>9</v>
      </c>
      <c r="V323" s="2"/>
      <c r="W323" s="2"/>
      <c r="X323" s="2"/>
      <c r="Y323" s="2"/>
      <c r="Z323" s="2"/>
    </row>
    <row r="324" ht="15.75" customHeight="1">
      <c r="A324" s="13">
        <v>3.0</v>
      </c>
      <c r="B324" s="13">
        <v>1.0</v>
      </c>
      <c r="C324" s="14">
        <v>9.0</v>
      </c>
      <c r="D324" s="14">
        <v>5.0</v>
      </c>
      <c r="E324" s="14">
        <v>35.0</v>
      </c>
      <c r="F324" s="14" t="s">
        <v>61</v>
      </c>
      <c r="G324" s="14" t="s">
        <v>68</v>
      </c>
      <c r="H324" s="2"/>
      <c r="I324" s="14">
        <v>6.495</v>
      </c>
      <c r="J324" s="14" t="s">
        <v>509</v>
      </c>
      <c r="K324" s="14" t="s">
        <v>159</v>
      </c>
      <c r="L324" s="14" t="s">
        <v>153</v>
      </c>
      <c r="M324" s="2"/>
      <c r="N324" s="14" t="s">
        <v>153</v>
      </c>
      <c r="O324" s="14">
        <v>0.0</v>
      </c>
      <c r="P324" s="14" t="s">
        <v>62</v>
      </c>
      <c r="Q324" s="14" t="s">
        <v>164</v>
      </c>
      <c r="R324" s="9" t="str">
        <f>IFNA(VLOOKUP(G324,'Points and Classes'!D:E,2,FALSE),"")</f>
        <v>Junior Novice SuperMoto</v>
      </c>
      <c r="S324" s="9">
        <f>IF(R324="Sportsman",0,IFNA(VLOOKUP(D324,'Points and Classes'!A:B,2,FALSE),0))</f>
        <v>22</v>
      </c>
      <c r="T324" s="9">
        <f>IFNA(VLOOKUP(R324&amp;F324,'By Class Overall'!A:D,4,FALSE),0)</f>
        <v>166</v>
      </c>
      <c r="U324" s="9">
        <f>IFNA(VLOOKUP(R324&amp;F324,'By Class Overall'!A:E,5,FALSE),0)</f>
        <v>4</v>
      </c>
      <c r="V324" s="2"/>
      <c r="W324" s="2"/>
      <c r="X324" s="2"/>
      <c r="Y324" s="2"/>
      <c r="Z324" s="2"/>
    </row>
    <row r="325" ht="15.75" customHeight="1">
      <c r="A325" s="13">
        <v>3.0</v>
      </c>
      <c r="B325" s="13">
        <v>1.0</v>
      </c>
      <c r="C325" s="14">
        <v>10.0</v>
      </c>
      <c r="D325" s="14">
        <v>6.0</v>
      </c>
      <c r="E325" s="14">
        <v>46.0</v>
      </c>
      <c r="F325" s="14" t="s">
        <v>66</v>
      </c>
      <c r="G325" s="14" t="s">
        <v>68</v>
      </c>
      <c r="H325" s="2"/>
      <c r="I325" s="2"/>
      <c r="J325" s="2"/>
      <c r="K325" s="2"/>
      <c r="L325" s="14" t="s">
        <v>153</v>
      </c>
      <c r="M325" s="2"/>
      <c r="N325" s="14" t="s">
        <v>153</v>
      </c>
      <c r="O325" s="14">
        <v>0.0</v>
      </c>
      <c r="P325" s="15" t="s">
        <v>67</v>
      </c>
      <c r="Q325" s="15" t="s">
        <v>168</v>
      </c>
      <c r="R325" s="9" t="str">
        <f>IFNA(VLOOKUP(G325,'Points and Classes'!D:E,2,FALSE),"")</f>
        <v>Junior Novice SuperMoto</v>
      </c>
      <c r="S325" s="9">
        <f>IF(R325="Sportsman",0,IFNA(VLOOKUP(D325,'Points and Classes'!A:B,2,FALSE),0))</f>
        <v>20</v>
      </c>
      <c r="T325" s="9">
        <f>IFNA(VLOOKUP(R325&amp;F325,'By Class Overall'!A:D,4,FALSE),0)</f>
        <v>242</v>
      </c>
      <c r="U325" s="9">
        <f>IFNA(VLOOKUP(R325&amp;F325,'By Class Overall'!A:E,5,FALSE),0)</f>
        <v>3</v>
      </c>
      <c r="V325" s="2"/>
      <c r="W325" s="2"/>
      <c r="X325" s="2"/>
      <c r="Y325" s="2"/>
      <c r="Z325" s="2"/>
    </row>
    <row r="326" ht="15.75" customHeight="1">
      <c r="A326" s="13">
        <v>3.0</v>
      </c>
      <c r="B326" s="13">
        <v>1.0</v>
      </c>
      <c r="C326" s="14" t="s">
        <v>130</v>
      </c>
      <c r="D326" s="14" t="s">
        <v>130</v>
      </c>
      <c r="E326" s="14">
        <v>333.0</v>
      </c>
      <c r="F326" s="14" t="s">
        <v>56</v>
      </c>
      <c r="G326" s="14" t="s">
        <v>68</v>
      </c>
      <c r="H326" s="2"/>
      <c r="I326" s="2"/>
      <c r="J326" s="14" t="s">
        <v>130</v>
      </c>
      <c r="K326" s="2"/>
      <c r="L326" s="14" t="s">
        <v>153</v>
      </c>
      <c r="M326" s="2"/>
      <c r="N326" s="14" t="s">
        <v>153</v>
      </c>
      <c r="O326" s="14">
        <v>0.0</v>
      </c>
      <c r="P326" s="14" t="s">
        <v>55</v>
      </c>
      <c r="Q326" s="14" t="s">
        <v>171</v>
      </c>
      <c r="R326" s="9" t="str">
        <f>IFNA(VLOOKUP(G326,'Points and Classes'!D:E,2,FALSE),"")</f>
        <v>Junior Novice SuperMoto</v>
      </c>
      <c r="S326" s="9">
        <f>IF(R326="Sportsman",0,IFNA(VLOOKUP(D326,'Points and Classes'!A:B,2,FALSE),0))</f>
        <v>0</v>
      </c>
      <c r="T326" s="9">
        <f>IFNA(VLOOKUP(R326&amp;F326,'By Class Overall'!A:D,4,FALSE),0)</f>
        <v>92</v>
      </c>
      <c r="U326" s="9">
        <f>IFNA(VLOOKUP(R326&amp;F326,'By Class Overall'!A:E,5,FALSE),0)</f>
        <v>8</v>
      </c>
      <c r="V326" s="2"/>
      <c r="W326" s="2"/>
      <c r="X326" s="2"/>
      <c r="Y326" s="2"/>
      <c r="Z326" s="2"/>
    </row>
    <row r="327" ht="15.75" customHeight="1">
      <c r="A327" s="13">
        <v>3.0</v>
      </c>
      <c r="B327" s="13">
        <v>1.0</v>
      </c>
      <c r="C327" s="14" t="s">
        <v>129</v>
      </c>
      <c r="D327" s="14" t="s">
        <v>129</v>
      </c>
      <c r="E327" s="14">
        <v>36.0</v>
      </c>
      <c r="F327" s="14" t="s">
        <v>63</v>
      </c>
      <c r="G327" s="14" t="s">
        <v>68</v>
      </c>
      <c r="H327" s="2"/>
      <c r="I327" s="2"/>
      <c r="J327" s="14" t="s">
        <v>129</v>
      </c>
      <c r="K327" s="2"/>
      <c r="L327" s="14" t="s">
        <v>153</v>
      </c>
      <c r="M327" s="2"/>
      <c r="N327" s="14" t="s">
        <v>153</v>
      </c>
      <c r="O327" s="14">
        <v>0.0</v>
      </c>
      <c r="P327" s="14" t="s">
        <v>62</v>
      </c>
      <c r="Q327" s="14" t="s">
        <v>164</v>
      </c>
      <c r="R327" s="9" t="str">
        <f>IFNA(VLOOKUP(G327,'Points and Classes'!D:E,2,FALSE),"")</f>
        <v>Junior Novice SuperMoto</v>
      </c>
      <c r="S327" s="9">
        <f>IF(R327="Sportsman",0,IFNA(VLOOKUP(D327,'Points and Classes'!A:B,2,FALSE),0))</f>
        <v>0</v>
      </c>
      <c r="T327" s="9">
        <f>IFNA(VLOOKUP(R327&amp;F327,'By Class Overall'!A:D,4,FALSE),0)</f>
        <v>70</v>
      </c>
      <c r="U327" s="9">
        <f>IFNA(VLOOKUP(R327&amp;F327,'By Class Overall'!A:E,5,FALSE),0)</f>
        <v>10</v>
      </c>
      <c r="V327" s="2"/>
      <c r="W327" s="2"/>
      <c r="X327" s="2"/>
      <c r="Y327" s="2"/>
      <c r="Z327" s="2"/>
    </row>
    <row r="328" ht="15.75" customHeight="1">
      <c r="A328" s="13">
        <v>3.0</v>
      </c>
      <c r="B328" s="13">
        <v>1.0</v>
      </c>
      <c r="C328" s="14">
        <v>1.0</v>
      </c>
      <c r="D328" s="14">
        <v>1.0</v>
      </c>
      <c r="E328" s="14">
        <v>15.0</v>
      </c>
      <c r="F328" s="14" t="s">
        <v>78</v>
      </c>
      <c r="G328" s="14" t="s">
        <v>103</v>
      </c>
      <c r="H328" s="14">
        <v>5.0</v>
      </c>
      <c r="I328" s="14" t="s">
        <v>510</v>
      </c>
      <c r="J328" s="2"/>
      <c r="K328" s="2"/>
      <c r="L328" s="14">
        <v>74.875</v>
      </c>
      <c r="M328" s="14" t="s">
        <v>511</v>
      </c>
      <c r="N328" s="14">
        <v>76.067</v>
      </c>
      <c r="O328" s="14">
        <v>4.0</v>
      </c>
      <c r="P328" s="14" t="s">
        <v>98</v>
      </c>
      <c r="Q328" s="14" t="s">
        <v>148</v>
      </c>
      <c r="R328" s="9" t="str">
        <f>IFNA(VLOOKUP(G328,'Points and Classes'!D:E,2,FALSE),"")</f>
        <v>Unlimited Mini SuperMoto</v>
      </c>
      <c r="S328" s="9">
        <f>IF(R328="Sportsman",0,IFNA(VLOOKUP(D328,'Points and Classes'!A:B,2,FALSE),0))</f>
        <v>50</v>
      </c>
      <c r="T328" s="9">
        <f>IFNA(VLOOKUP(R328&amp;F328,'By Class Overall'!A:D,4,FALSE),0)</f>
        <v>320</v>
      </c>
      <c r="U328" s="9">
        <f>IFNA(VLOOKUP(R328&amp;F328,'By Class Overall'!A:E,5,FALSE),0)</f>
        <v>2</v>
      </c>
      <c r="V328" s="2"/>
      <c r="W328" s="2"/>
      <c r="X328" s="2"/>
      <c r="Y328" s="2"/>
      <c r="Z328" s="2"/>
    </row>
    <row r="329" ht="15.75" customHeight="1">
      <c r="A329" s="13">
        <v>3.0</v>
      </c>
      <c r="B329" s="13">
        <v>1.0</v>
      </c>
      <c r="C329" s="14">
        <v>2.0</v>
      </c>
      <c r="D329" s="14">
        <v>1.0</v>
      </c>
      <c r="E329" s="14">
        <v>686.0</v>
      </c>
      <c r="F329" s="14" t="s">
        <v>19</v>
      </c>
      <c r="G329" s="14" t="s">
        <v>76</v>
      </c>
      <c r="H329" s="14">
        <v>5.0</v>
      </c>
      <c r="I329" s="14" t="s">
        <v>512</v>
      </c>
      <c r="J329" s="14">
        <v>23.553</v>
      </c>
      <c r="K329" s="14">
        <v>23.553</v>
      </c>
      <c r="L329" s="14">
        <v>71.683</v>
      </c>
      <c r="M329" s="14" t="s">
        <v>513</v>
      </c>
      <c r="N329" s="14">
        <v>73.954</v>
      </c>
      <c r="O329" s="14">
        <v>4.0</v>
      </c>
      <c r="P329" s="14" t="s">
        <v>70</v>
      </c>
      <c r="Q329" s="14" t="s">
        <v>165</v>
      </c>
      <c r="R329" s="9" t="str">
        <f>IFNA(VLOOKUP(G329,'Points and Classes'!D:E,2,FALSE),"")</f>
        <v>Limited Mini SuperMoto</v>
      </c>
      <c r="S329" s="9">
        <f>IF(R329="Sportsman",0,IFNA(VLOOKUP(D329,'Points and Classes'!A:B,2,FALSE),0))</f>
        <v>50</v>
      </c>
      <c r="T329" s="9">
        <f>IFNA(VLOOKUP(R329&amp;F329,'By Class Overall'!A:D,4,FALSE),0)</f>
        <v>532</v>
      </c>
      <c r="U329" s="9">
        <f>IFNA(VLOOKUP(R329&amp;F329,'By Class Overall'!A:E,5,FALSE),0)</f>
        <v>2</v>
      </c>
      <c r="V329" s="2"/>
      <c r="W329" s="2"/>
      <c r="X329" s="2"/>
      <c r="Y329" s="2"/>
      <c r="Z329" s="2"/>
    </row>
    <row r="330" ht="15.75" customHeight="1">
      <c r="A330" s="13">
        <v>3.0</v>
      </c>
      <c r="B330" s="13">
        <v>1.0</v>
      </c>
      <c r="C330" s="14">
        <v>3.0</v>
      </c>
      <c r="D330" s="14">
        <v>2.0</v>
      </c>
      <c r="E330" s="14">
        <v>365.0</v>
      </c>
      <c r="F330" s="14" t="s">
        <v>25</v>
      </c>
      <c r="G330" s="14" t="s">
        <v>76</v>
      </c>
      <c r="H330" s="14">
        <v>5.0</v>
      </c>
      <c r="I330" s="14" t="s">
        <v>514</v>
      </c>
      <c r="J330" s="14">
        <v>38.45</v>
      </c>
      <c r="K330" s="14">
        <v>14.897</v>
      </c>
      <c r="L330" s="14">
        <v>69.8</v>
      </c>
      <c r="M330" s="14" t="s">
        <v>515</v>
      </c>
      <c r="N330" s="14">
        <v>70.605</v>
      </c>
      <c r="O330" s="14">
        <v>3.0</v>
      </c>
      <c r="P330" s="14" t="s">
        <v>75</v>
      </c>
      <c r="Q330" s="14" t="s">
        <v>164</v>
      </c>
      <c r="R330" s="9" t="str">
        <f>IFNA(VLOOKUP(G330,'Points and Classes'!D:E,2,FALSE),"")</f>
        <v>Limited Mini SuperMoto</v>
      </c>
      <c r="S330" s="9">
        <f>IF(R330="Sportsman",0,IFNA(VLOOKUP(D330,'Points and Classes'!A:B,2,FALSE),0))</f>
        <v>40</v>
      </c>
      <c r="T330" s="9">
        <f>IFNA(VLOOKUP(R330&amp;F330,'By Class Overall'!A:D,4,FALSE),0)</f>
        <v>540</v>
      </c>
      <c r="U330" s="9">
        <f>IFNA(VLOOKUP(R330&amp;F330,'By Class Overall'!A:E,5,FALSE),0)</f>
        <v>1</v>
      </c>
      <c r="V330" s="2"/>
      <c r="W330" s="2"/>
      <c r="X330" s="2"/>
      <c r="Y330" s="2"/>
      <c r="Z330" s="2"/>
    </row>
    <row r="331" ht="15.75" customHeight="1">
      <c r="A331" s="13">
        <v>3.0</v>
      </c>
      <c r="B331" s="13">
        <v>1.0</v>
      </c>
      <c r="C331" s="14">
        <v>4.0</v>
      </c>
      <c r="D331" s="14">
        <v>2.0</v>
      </c>
      <c r="E331" s="14">
        <v>234.0</v>
      </c>
      <c r="F331" s="14" t="s">
        <v>93</v>
      </c>
      <c r="G331" s="14" t="s">
        <v>103</v>
      </c>
      <c r="H331" s="14">
        <v>5.0</v>
      </c>
      <c r="I331" s="14" t="s">
        <v>516</v>
      </c>
      <c r="J331" s="14" t="s">
        <v>517</v>
      </c>
      <c r="K331" s="14">
        <v>58.869</v>
      </c>
      <c r="L331" s="14">
        <v>63.238</v>
      </c>
      <c r="M331" s="14" t="s">
        <v>518</v>
      </c>
      <c r="N331" s="14">
        <v>68.106</v>
      </c>
      <c r="O331" s="14">
        <v>2.0</v>
      </c>
      <c r="P331" s="14" t="s">
        <v>94</v>
      </c>
      <c r="Q331" s="14" t="s">
        <v>164</v>
      </c>
      <c r="R331" s="9" t="str">
        <f>IFNA(VLOOKUP(G331,'Points and Classes'!D:E,2,FALSE),"")</f>
        <v>Unlimited Mini SuperMoto</v>
      </c>
      <c r="S331" s="9">
        <f>IF(R331="Sportsman",0,IFNA(VLOOKUP(D331,'Points and Classes'!A:B,2,FALSE),0))</f>
        <v>40</v>
      </c>
      <c r="T331" s="9">
        <f>IFNA(VLOOKUP(R331&amp;F331,'By Class Overall'!A:D,4,FALSE),0)</f>
        <v>402</v>
      </c>
      <c r="U331" s="9">
        <f>IFNA(VLOOKUP(R331&amp;F331,'By Class Overall'!A:E,5,FALSE),0)</f>
        <v>1</v>
      </c>
      <c r="V331" s="2"/>
      <c r="W331" s="2"/>
      <c r="X331" s="2"/>
      <c r="Y331" s="2"/>
      <c r="Z331" s="2"/>
    </row>
    <row r="332" ht="15.75" customHeight="1">
      <c r="A332" s="13">
        <v>3.0</v>
      </c>
      <c r="B332" s="13">
        <v>1.0</v>
      </c>
      <c r="C332" s="14">
        <v>5.0</v>
      </c>
      <c r="D332" s="14">
        <v>3.0</v>
      </c>
      <c r="E332" s="14">
        <v>336.0</v>
      </c>
      <c r="F332" s="14" t="s">
        <v>71</v>
      </c>
      <c r="G332" s="14" t="s">
        <v>76</v>
      </c>
      <c r="H332" s="2"/>
      <c r="I332" s="14">
        <v>6.203</v>
      </c>
      <c r="J332" s="14" t="s">
        <v>509</v>
      </c>
      <c r="K332" s="14" t="s">
        <v>509</v>
      </c>
      <c r="L332" s="14" t="s">
        <v>153</v>
      </c>
      <c r="M332" s="2"/>
      <c r="N332" s="14" t="s">
        <v>153</v>
      </c>
      <c r="O332" s="14">
        <v>0.0</v>
      </c>
      <c r="P332" s="14" t="s">
        <v>72</v>
      </c>
      <c r="Q332" s="14" t="s">
        <v>178</v>
      </c>
      <c r="R332" s="9" t="str">
        <f>IFNA(VLOOKUP(G332,'Points and Classes'!D:E,2,FALSE),"")</f>
        <v>Limited Mini SuperMoto</v>
      </c>
      <c r="S332" s="9">
        <f>IF(R332="Sportsman",0,IFNA(VLOOKUP(D332,'Points and Classes'!A:B,2,FALSE),0))</f>
        <v>32</v>
      </c>
      <c r="T332" s="9">
        <f>IFNA(VLOOKUP(R332&amp;F332,'By Class Overall'!A:D,4,FALSE),0)</f>
        <v>180</v>
      </c>
      <c r="U332" s="9">
        <f>IFNA(VLOOKUP(R332&amp;F332,'By Class Overall'!A:E,5,FALSE),0)</f>
        <v>3</v>
      </c>
      <c r="V332" s="2"/>
      <c r="W332" s="2"/>
      <c r="X332" s="2"/>
      <c r="Y332" s="2"/>
      <c r="Z332" s="2"/>
    </row>
    <row r="333" ht="15.75" customHeight="1">
      <c r="A333" s="13">
        <v>3.0</v>
      </c>
      <c r="B333" s="13">
        <v>1.0</v>
      </c>
      <c r="C333" s="14">
        <v>1.0</v>
      </c>
      <c r="D333" s="14">
        <v>1.0</v>
      </c>
      <c r="E333" s="14">
        <v>15.0</v>
      </c>
      <c r="F333" s="14" t="s">
        <v>78</v>
      </c>
      <c r="G333" s="14" t="s">
        <v>77</v>
      </c>
      <c r="H333" s="2"/>
      <c r="I333" s="2"/>
      <c r="J333" s="2"/>
      <c r="K333" s="2"/>
      <c r="L333" s="14" t="s">
        <v>153</v>
      </c>
      <c r="M333" s="2"/>
      <c r="N333" s="14" t="s">
        <v>153</v>
      </c>
      <c r="O333" s="14">
        <v>0.0</v>
      </c>
      <c r="P333" s="14" t="s">
        <v>79</v>
      </c>
      <c r="Q333" s="14" t="s">
        <v>148</v>
      </c>
      <c r="R333" s="9" t="str">
        <f>IFNA(VLOOKUP(G333,'Points and Classes'!D:E,2,FALSE),"")</f>
        <v>Novice Asphalt</v>
      </c>
      <c r="S333" s="9">
        <f>IF(R333="Sportsman",0,IFNA(VLOOKUP(D333,'Points and Classes'!A:B,2,FALSE),0))</f>
        <v>50</v>
      </c>
      <c r="T333" s="9">
        <f>IFNA(VLOOKUP(R333&amp;F333,'By Class Overall'!A:D,4,FALSE),0)</f>
        <v>498</v>
      </c>
      <c r="U333" s="9">
        <f>IFNA(VLOOKUP(R333&amp;F333,'By Class Overall'!A:E,5,FALSE),0)</f>
        <v>1</v>
      </c>
      <c r="V333" s="2"/>
      <c r="W333" s="2"/>
      <c r="X333" s="2"/>
      <c r="Y333" s="2"/>
      <c r="Z333" s="2"/>
    </row>
    <row r="334" ht="15.75" customHeight="1">
      <c r="A334" s="13">
        <v>3.0</v>
      </c>
      <c r="B334" s="13">
        <v>1.0</v>
      </c>
      <c r="C334" s="14">
        <v>2.0</v>
      </c>
      <c r="D334" s="14">
        <v>2.0</v>
      </c>
      <c r="E334" s="14">
        <v>48.0</v>
      </c>
      <c r="F334" s="14" t="s">
        <v>80</v>
      </c>
      <c r="G334" s="14" t="s">
        <v>77</v>
      </c>
      <c r="H334" s="14">
        <v>7.0</v>
      </c>
      <c r="I334" s="14" t="s">
        <v>519</v>
      </c>
      <c r="J334" s="2"/>
      <c r="K334" s="2"/>
      <c r="L334" s="14">
        <v>108.822</v>
      </c>
      <c r="M334" s="14" t="s">
        <v>520</v>
      </c>
      <c r="N334" s="14">
        <v>110.431</v>
      </c>
      <c r="O334" s="14">
        <v>2.0</v>
      </c>
      <c r="P334" s="14" t="s">
        <v>81</v>
      </c>
      <c r="Q334" s="14" t="s">
        <v>149</v>
      </c>
      <c r="R334" s="9" t="str">
        <f>IFNA(VLOOKUP(G334,'Points and Classes'!D:E,2,FALSE),"")</f>
        <v>Novice Asphalt</v>
      </c>
      <c r="S334" s="9">
        <f>IF(R334="Sportsman",0,IFNA(VLOOKUP(D334,'Points and Classes'!A:B,2,FALSE),0))</f>
        <v>40</v>
      </c>
      <c r="T334" s="9">
        <f>IFNA(VLOOKUP(R334&amp;F334,'By Class Overall'!A:D,4,FALSE),0)</f>
        <v>442</v>
      </c>
      <c r="U334" s="9">
        <f>IFNA(VLOOKUP(R334&amp;F334,'By Class Overall'!A:E,5,FALSE),0)</f>
        <v>2</v>
      </c>
      <c r="V334" s="2"/>
      <c r="W334" s="2"/>
      <c r="X334" s="2"/>
      <c r="Y334" s="2"/>
      <c r="Z334" s="2"/>
    </row>
    <row r="335" ht="15.75" customHeight="1">
      <c r="A335" s="13">
        <v>3.0</v>
      </c>
      <c r="B335" s="13">
        <v>1.0</v>
      </c>
      <c r="C335" s="14">
        <v>3.0</v>
      </c>
      <c r="D335" s="14">
        <v>3.0</v>
      </c>
      <c r="E335" s="14">
        <v>56.0</v>
      </c>
      <c r="F335" s="14" t="s">
        <v>82</v>
      </c>
      <c r="G335" s="14" t="s">
        <v>77</v>
      </c>
      <c r="H335" s="14">
        <v>7.0</v>
      </c>
      <c r="I335" s="14" t="s">
        <v>521</v>
      </c>
      <c r="J335" s="14">
        <v>6.286</v>
      </c>
      <c r="K335" s="14">
        <v>6.286</v>
      </c>
      <c r="L335" s="14">
        <v>107.496</v>
      </c>
      <c r="M335" s="14" t="s">
        <v>522</v>
      </c>
      <c r="N335" s="14">
        <v>109.474</v>
      </c>
      <c r="O335" s="14">
        <v>6.0</v>
      </c>
      <c r="P335" s="14" t="s">
        <v>22</v>
      </c>
      <c r="Q335" s="14" t="s">
        <v>158</v>
      </c>
      <c r="R335" s="9" t="str">
        <f>IFNA(VLOOKUP(G335,'Points and Classes'!D:E,2,FALSE),"")</f>
        <v>Novice Asphalt</v>
      </c>
      <c r="S335" s="9">
        <f>IF(R335="Sportsman",0,IFNA(VLOOKUP(D335,'Points and Classes'!A:B,2,FALSE),0))</f>
        <v>32</v>
      </c>
      <c r="T335" s="9">
        <f>IFNA(VLOOKUP(R335&amp;F335,'By Class Overall'!A:D,4,FALSE),0)</f>
        <v>362</v>
      </c>
      <c r="U335" s="9">
        <f>IFNA(VLOOKUP(R335&amp;F335,'By Class Overall'!A:E,5,FALSE),0)</f>
        <v>3</v>
      </c>
      <c r="V335" s="2"/>
      <c r="W335" s="2"/>
      <c r="X335" s="2"/>
      <c r="Y335" s="2"/>
      <c r="Z335" s="2"/>
    </row>
    <row r="336" ht="15.75" customHeight="1">
      <c r="A336" s="13">
        <v>3.0</v>
      </c>
      <c r="B336" s="13">
        <v>1.0</v>
      </c>
      <c r="C336" s="14">
        <v>4.0</v>
      </c>
      <c r="D336" s="14">
        <v>4.0</v>
      </c>
      <c r="E336" s="14">
        <v>881.0</v>
      </c>
      <c r="F336" s="14" t="s">
        <v>118</v>
      </c>
      <c r="G336" s="14" t="s">
        <v>77</v>
      </c>
      <c r="H336" s="14">
        <v>7.0</v>
      </c>
      <c r="I336" s="14" t="s">
        <v>523</v>
      </c>
      <c r="J336" s="14">
        <v>7.891</v>
      </c>
      <c r="K336" s="14">
        <v>1.605</v>
      </c>
      <c r="L336" s="14">
        <v>107.163</v>
      </c>
      <c r="M336" s="14" t="s">
        <v>524</v>
      </c>
      <c r="N336" s="14">
        <v>110.279</v>
      </c>
      <c r="O336" s="14">
        <v>5.0</v>
      </c>
      <c r="P336" s="14" t="s">
        <v>525</v>
      </c>
      <c r="Q336" s="14" t="s">
        <v>156</v>
      </c>
      <c r="R336" s="9" t="str">
        <f>IFNA(VLOOKUP(G336,'Points and Classes'!D:E,2,FALSE),"")</f>
        <v>Novice Asphalt</v>
      </c>
      <c r="S336" s="9">
        <f>IF(R336="Sportsman",0,IFNA(VLOOKUP(D336,'Points and Classes'!A:B,2,FALSE),0))</f>
        <v>26</v>
      </c>
      <c r="T336" s="9">
        <f>IFNA(VLOOKUP(R336&amp;F336,'By Class Overall'!A:D,4,FALSE),0)</f>
        <v>226</v>
      </c>
      <c r="U336" s="9">
        <f>IFNA(VLOOKUP(R336&amp;F336,'By Class Overall'!A:E,5,FALSE),0)</f>
        <v>5</v>
      </c>
      <c r="V336" s="2"/>
      <c r="W336" s="2"/>
      <c r="X336" s="2"/>
      <c r="Y336" s="2"/>
      <c r="Z336" s="2"/>
    </row>
    <row r="337" ht="15.75" customHeight="1">
      <c r="A337" s="13">
        <v>3.0</v>
      </c>
      <c r="B337" s="13">
        <v>1.0</v>
      </c>
      <c r="C337" s="14">
        <v>5.0</v>
      </c>
      <c r="D337" s="14">
        <v>5.0</v>
      </c>
      <c r="E337" s="14">
        <v>622.0</v>
      </c>
      <c r="F337" s="14" t="s">
        <v>83</v>
      </c>
      <c r="G337" s="14" t="s">
        <v>77</v>
      </c>
      <c r="H337" s="14">
        <v>7.0</v>
      </c>
      <c r="I337" s="14" t="s">
        <v>526</v>
      </c>
      <c r="J337" s="14">
        <v>23.304</v>
      </c>
      <c r="K337" s="14">
        <v>15.413</v>
      </c>
      <c r="L337" s="14">
        <v>104.062</v>
      </c>
      <c r="M337" s="14" t="s">
        <v>527</v>
      </c>
      <c r="N337" s="14">
        <v>104.87</v>
      </c>
      <c r="O337" s="14">
        <v>5.0</v>
      </c>
      <c r="P337" s="14" t="s">
        <v>84</v>
      </c>
      <c r="Q337" s="14" t="s">
        <v>150</v>
      </c>
      <c r="R337" s="9" t="str">
        <f>IFNA(VLOOKUP(G337,'Points and Classes'!D:E,2,FALSE),"")</f>
        <v>Novice Asphalt</v>
      </c>
      <c r="S337" s="9">
        <f>IF(R337="Sportsman",0,IFNA(VLOOKUP(D337,'Points and Classes'!A:B,2,FALSE),0))</f>
        <v>22</v>
      </c>
      <c r="T337" s="9">
        <f>IFNA(VLOOKUP(R337&amp;F337,'By Class Overall'!A:D,4,FALSE),0)</f>
        <v>274</v>
      </c>
      <c r="U337" s="9">
        <f>IFNA(VLOOKUP(R337&amp;F337,'By Class Overall'!A:E,5,FALSE),0)</f>
        <v>4</v>
      </c>
      <c r="V337" s="2"/>
      <c r="W337" s="2"/>
      <c r="X337" s="2"/>
      <c r="Y337" s="2"/>
      <c r="Z337" s="2"/>
    </row>
    <row r="338" ht="15.75" customHeight="1">
      <c r="A338" s="13">
        <v>3.0</v>
      </c>
      <c r="B338" s="13">
        <v>1.0</v>
      </c>
      <c r="C338" s="14">
        <v>6.0</v>
      </c>
      <c r="D338" s="14">
        <v>6.0</v>
      </c>
      <c r="E338" s="14">
        <v>232.0</v>
      </c>
      <c r="F338" s="14" t="s">
        <v>85</v>
      </c>
      <c r="G338" s="14" t="s">
        <v>77</v>
      </c>
      <c r="H338" s="14">
        <v>7.0</v>
      </c>
      <c r="I338" s="14" t="s">
        <v>528</v>
      </c>
      <c r="J338" s="14">
        <v>23.722</v>
      </c>
      <c r="K338" s="14">
        <v>0.418</v>
      </c>
      <c r="L338" s="14">
        <v>103.981</v>
      </c>
      <c r="M338" s="14" t="s">
        <v>529</v>
      </c>
      <c r="N338" s="14">
        <v>104.965</v>
      </c>
      <c r="O338" s="14">
        <v>2.0</v>
      </c>
      <c r="P338" s="14" t="s">
        <v>86</v>
      </c>
      <c r="Q338" s="14" t="s">
        <v>157</v>
      </c>
      <c r="R338" s="9" t="str">
        <f>IFNA(VLOOKUP(G338,'Points and Classes'!D:E,2,FALSE),"")</f>
        <v>Novice Asphalt</v>
      </c>
      <c r="S338" s="9">
        <f>IF(R338="Sportsman",0,IFNA(VLOOKUP(D338,'Points and Classes'!A:B,2,FALSE),0))</f>
        <v>20</v>
      </c>
      <c r="T338" s="9">
        <f>IFNA(VLOOKUP(R338&amp;F338,'By Class Overall'!A:D,4,FALSE),0)</f>
        <v>96</v>
      </c>
      <c r="U338" s="9">
        <f>IFNA(VLOOKUP(R338&amp;F338,'By Class Overall'!A:E,5,FALSE),0)</f>
        <v>10</v>
      </c>
      <c r="V338" s="2"/>
      <c r="W338" s="2"/>
      <c r="X338" s="2"/>
      <c r="Y338" s="2"/>
      <c r="Z338" s="2"/>
    </row>
    <row r="339" ht="15.75" customHeight="1">
      <c r="A339" s="13">
        <v>3.0</v>
      </c>
      <c r="B339" s="13">
        <v>1.0</v>
      </c>
      <c r="C339" s="14">
        <v>7.0</v>
      </c>
      <c r="D339" s="14">
        <v>7.0</v>
      </c>
      <c r="E339" s="14">
        <v>421.0</v>
      </c>
      <c r="F339" s="14" t="s">
        <v>120</v>
      </c>
      <c r="G339" s="14" t="s">
        <v>77</v>
      </c>
      <c r="H339" s="14">
        <v>7.0</v>
      </c>
      <c r="I339" s="14" t="s">
        <v>530</v>
      </c>
      <c r="J339" s="14">
        <v>29.354</v>
      </c>
      <c r="K339" s="14">
        <v>5.632</v>
      </c>
      <c r="L339" s="14">
        <v>102.894</v>
      </c>
      <c r="M339" s="14" t="s">
        <v>531</v>
      </c>
      <c r="N339" s="14">
        <v>104.887</v>
      </c>
      <c r="O339" s="14">
        <v>5.0</v>
      </c>
      <c r="P339" s="14" t="s">
        <v>532</v>
      </c>
      <c r="Q339" s="14" t="s">
        <v>533</v>
      </c>
      <c r="R339" s="9" t="str">
        <f>IFNA(VLOOKUP(G339,'Points and Classes'!D:E,2,FALSE),"")</f>
        <v>Novice Asphalt</v>
      </c>
      <c r="S339" s="9">
        <f>IF(R339="Sportsman",0,IFNA(VLOOKUP(D339,'Points and Classes'!A:B,2,FALSE),0))</f>
        <v>18</v>
      </c>
      <c r="T339" s="9">
        <f>IFNA(VLOOKUP(R339&amp;F339,'By Class Overall'!A:D,4,FALSE),0)</f>
        <v>146</v>
      </c>
      <c r="U339" s="9">
        <f>IFNA(VLOOKUP(R339&amp;F339,'By Class Overall'!A:E,5,FALSE),0)</f>
        <v>8</v>
      </c>
      <c r="V339" s="2"/>
      <c r="W339" s="2"/>
      <c r="X339" s="2"/>
      <c r="Y339" s="2"/>
      <c r="Z339" s="2"/>
    </row>
    <row r="340" ht="15.75" customHeight="1">
      <c r="A340" s="13">
        <v>3.0</v>
      </c>
      <c r="B340" s="13">
        <v>1.0</v>
      </c>
      <c r="C340" s="14">
        <v>8.0</v>
      </c>
      <c r="D340" s="14">
        <v>8.0</v>
      </c>
      <c r="E340" s="14">
        <v>25.0</v>
      </c>
      <c r="F340" s="14" t="s">
        <v>89</v>
      </c>
      <c r="G340" s="14" t="s">
        <v>77</v>
      </c>
      <c r="H340" s="14">
        <v>6.0</v>
      </c>
      <c r="I340" s="14" t="s">
        <v>534</v>
      </c>
      <c r="J340" s="14" t="s">
        <v>170</v>
      </c>
      <c r="K340" s="14" t="s">
        <v>170</v>
      </c>
      <c r="L340" s="14">
        <v>94.34</v>
      </c>
      <c r="M340" s="14" t="s">
        <v>535</v>
      </c>
      <c r="N340" s="14">
        <v>95.63</v>
      </c>
      <c r="O340" s="14">
        <v>2.0</v>
      </c>
      <c r="P340" s="14" t="s">
        <v>90</v>
      </c>
      <c r="Q340" s="14" t="s">
        <v>274</v>
      </c>
      <c r="R340" s="9" t="str">
        <f>IFNA(VLOOKUP(G340,'Points and Classes'!D:E,2,FALSE),"")</f>
        <v>Novice Asphalt</v>
      </c>
      <c r="S340" s="9">
        <f>IF(R340="Sportsman",0,IFNA(VLOOKUP(D340,'Points and Classes'!A:B,2,FALSE),0))</f>
        <v>16</v>
      </c>
      <c r="T340" s="9">
        <f>IFNA(VLOOKUP(R340&amp;F340,'By Class Overall'!A:D,4,FALSE),0)</f>
        <v>164</v>
      </c>
      <c r="U340" s="9">
        <f>IFNA(VLOOKUP(R340&amp;F340,'By Class Overall'!A:E,5,FALSE),0)</f>
        <v>6</v>
      </c>
      <c r="V340" s="2"/>
      <c r="W340" s="2"/>
      <c r="X340" s="2"/>
      <c r="Y340" s="2"/>
      <c r="Z340" s="2"/>
    </row>
    <row r="341" ht="15.75" customHeight="1">
      <c r="A341" s="13">
        <v>3.0</v>
      </c>
      <c r="B341" s="13">
        <v>1.0</v>
      </c>
      <c r="C341" s="14">
        <v>9.0</v>
      </c>
      <c r="D341" s="14">
        <v>9.0</v>
      </c>
      <c r="E341" s="14">
        <v>87.0</v>
      </c>
      <c r="F341" s="14" t="s">
        <v>119</v>
      </c>
      <c r="G341" s="14" t="s">
        <v>77</v>
      </c>
      <c r="H341" s="14">
        <v>6.0</v>
      </c>
      <c r="I341" s="14" t="s">
        <v>536</v>
      </c>
      <c r="J341" s="14" t="s">
        <v>170</v>
      </c>
      <c r="K341" s="14">
        <v>24.265</v>
      </c>
      <c r="L341" s="14">
        <v>90.005</v>
      </c>
      <c r="M341" s="14" t="s">
        <v>537</v>
      </c>
      <c r="N341" s="14">
        <v>92.357</v>
      </c>
      <c r="O341" s="14">
        <v>6.0</v>
      </c>
      <c r="P341" s="14" t="s">
        <v>160</v>
      </c>
      <c r="Q341" s="14" t="s">
        <v>158</v>
      </c>
      <c r="R341" s="9" t="str">
        <f>IFNA(VLOOKUP(G341,'Points and Classes'!D:E,2,FALSE),"")</f>
        <v>Novice Asphalt</v>
      </c>
      <c r="S341" s="9">
        <f>IF(R341="Sportsman",0,IFNA(VLOOKUP(D341,'Points and Classes'!A:B,2,FALSE),0))</f>
        <v>14</v>
      </c>
      <c r="T341" s="9">
        <f>IFNA(VLOOKUP(R341&amp;F341,'By Class Overall'!A:D,4,FALSE),0)</f>
        <v>152</v>
      </c>
      <c r="U341" s="9">
        <f>IFNA(VLOOKUP(R341&amp;F341,'By Class Overall'!A:E,5,FALSE),0)</f>
        <v>7</v>
      </c>
      <c r="V341" s="2"/>
      <c r="W341" s="2"/>
      <c r="X341" s="2"/>
      <c r="Y341" s="2"/>
      <c r="Z341" s="2"/>
    </row>
    <row r="342" ht="15.75" customHeight="1">
      <c r="A342" s="13">
        <v>3.0</v>
      </c>
      <c r="B342" s="13">
        <v>1.0</v>
      </c>
      <c r="C342" s="14">
        <v>1.0</v>
      </c>
      <c r="D342" s="14">
        <v>1.0</v>
      </c>
      <c r="E342" s="14">
        <v>686.0</v>
      </c>
      <c r="F342" s="14" t="s">
        <v>19</v>
      </c>
      <c r="G342" s="14" t="s">
        <v>38</v>
      </c>
      <c r="H342" s="14">
        <v>7.0</v>
      </c>
      <c r="I342" s="14" t="s">
        <v>538</v>
      </c>
      <c r="J342" s="2"/>
      <c r="K342" s="2"/>
      <c r="L342" s="14">
        <v>83.4</v>
      </c>
      <c r="M342" s="14" t="s">
        <v>539</v>
      </c>
      <c r="N342" s="14">
        <v>84.441</v>
      </c>
      <c r="O342" s="14">
        <v>2.0</v>
      </c>
      <c r="P342" s="14" t="s">
        <v>20</v>
      </c>
      <c r="Q342" s="14" t="s">
        <v>165</v>
      </c>
      <c r="R342" s="9" t="str">
        <f>IFNA(VLOOKUP(G342,'Points and Classes'!D:E,2,FALSE),"")</f>
        <v>Expert Supermoto</v>
      </c>
      <c r="S342" s="9">
        <f>IF(R342="Sportsman",0,IFNA(VLOOKUP(D342,'Points and Classes'!A:B,2,FALSE),0))</f>
        <v>50</v>
      </c>
      <c r="T342" s="9">
        <f>IFNA(VLOOKUP(R342&amp;F342,'By Class Overall'!A:D,4,FALSE),0)</f>
        <v>490</v>
      </c>
      <c r="U342" s="9">
        <f>IFNA(VLOOKUP(R342&amp;F342,'By Class Overall'!A:E,5,FALSE),0)</f>
        <v>1</v>
      </c>
      <c r="V342" s="2"/>
      <c r="W342" s="2"/>
      <c r="X342" s="2"/>
      <c r="Y342" s="2"/>
      <c r="Z342" s="2"/>
    </row>
    <row r="343" ht="15.75" customHeight="1">
      <c r="A343" s="13">
        <v>3.0</v>
      </c>
      <c r="B343" s="13">
        <v>1.0</v>
      </c>
      <c r="C343" s="14">
        <v>2.0</v>
      </c>
      <c r="D343" s="14">
        <v>2.0</v>
      </c>
      <c r="E343" s="14">
        <v>50.0</v>
      </c>
      <c r="F343" s="14" t="s">
        <v>15</v>
      </c>
      <c r="G343" s="14" t="s">
        <v>38</v>
      </c>
      <c r="H343" s="14">
        <v>7.0</v>
      </c>
      <c r="I343" s="14" t="s">
        <v>540</v>
      </c>
      <c r="J343" s="14">
        <v>22.491</v>
      </c>
      <c r="K343" s="14">
        <v>22.491</v>
      </c>
      <c r="L343" s="14">
        <v>80.671</v>
      </c>
      <c r="M343" s="14" t="s">
        <v>541</v>
      </c>
      <c r="N343" s="14">
        <v>82.448</v>
      </c>
      <c r="O343" s="14">
        <v>2.0</v>
      </c>
      <c r="P343" s="14" t="s">
        <v>16</v>
      </c>
      <c r="Q343" s="14" t="s">
        <v>164</v>
      </c>
      <c r="R343" s="9" t="str">
        <f>IFNA(VLOOKUP(G343,'Points and Classes'!D:E,2,FALSE),"")</f>
        <v>Expert Supermoto</v>
      </c>
      <c r="S343" s="9">
        <f>IF(R343="Sportsman",0,IFNA(VLOOKUP(D343,'Points and Classes'!A:B,2,FALSE),0))</f>
        <v>40</v>
      </c>
      <c r="T343" s="9">
        <f>IFNA(VLOOKUP(R343&amp;F343,'By Class Overall'!A:D,4,FALSE),0)</f>
        <v>286</v>
      </c>
      <c r="U343" s="9">
        <f>IFNA(VLOOKUP(R343&amp;F343,'By Class Overall'!A:E,5,FALSE),0)</f>
        <v>3</v>
      </c>
      <c r="V343" s="2"/>
      <c r="W343" s="2"/>
      <c r="X343" s="2"/>
      <c r="Y343" s="2"/>
      <c r="Z343" s="2"/>
    </row>
    <row r="344" ht="15.75" customHeight="1">
      <c r="A344" s="13">
        <v>3.0</v>
      </c>
      <c r="B344" s="13">
        <v>1.0</v>
      </c>
      <c r="C344" s="14">
        <v>3.0</v>
      </c>
      <c r="D344" s="14">
        <v>1.0</v>
      </c>
      <c r="E344" s="14">
        <v>15.0</v>
      </c>
      <c r="F344" s="14" t="s">
        <v>78</v>
      </c>
      <c r="G344" s="14" t="s">
        <v>96</v>
      </c>
      <c r="H344" s="14">
        <v>7.0</v>
      </c>
      <c r="I344" s="14" t="s">
        <v>542</v>
      </c>
      <c r="J344" s="14">
        <v>37.889</v>
      </c>
      <c r="K344" s="14">
        <v>15.398</v>
      </c>
      <c r="L344" s="14">
        <v>78.903</v>
      </c>
      <c r="M344" s="14" t="s">
        <v>543</v>
      </c>
      <c r="N344" s="14">
        <v>83.795</v>
      </c>
      <c r="O344" s="14">
        <v>3.0</v>
      </c>
      <c r="P344" s="14" t="s">
        <v>79</v>
      </c>
      <c r="Q344" s="14" t="s">
        <v>148</v>
      </c>
      <c r="R344" s="9" t="str">
        <f>IFNA(VLOOKUP(G344,'Points and Classes'!D:E,2,FALSE),"")</f>
        <v>Novice SuperMoto</v>
      </c>
      <c r="S344" s="9">
        <f>IF(R344="Sportsman",0,IFNA(VLOOKUP(D344,'Points and Classes'!A:B,2,FALSE),0))</f>
        <v>50</v>
      </c>
      <c r="T344" s="9">
        <f>IFNA(VLOOKUP(R344&amp;F344,'By Class Overall'!A:D,4,FALSE),0)</f>
        <v>500</v>
      </c>
      <c r="U344" s="9">
        <f>IFNA(VLOOKUP(R344&amp;F344,'By Class Overall'!A:E,5,FALSE),0)</f>
        <v>1</v>
      </c>
      <c r="V344" s="2"/>
      <c r="W344" s="2"/>
      <c r="X344" s="2"/>
      <c r="Y344" s="2"/>
      <c r="Z344" s="2"/>
    </row>
    <row r="345" ht="15.75" customHeight="1">
      <c r="A345" s="13">
        <v>3.0</v>
      </c>
      <c r="B345" s="13">
        <v>1.0</v>
      </c>
      <c r="C345" s="14">
        <v>4.0</v>
      </c>
      <c r="D345" s="14">
        <v>3.0</v>
      </c>
      <c r="E345" s="14">
        <v>191.0</v>
      </c>
      <c r="F345" s="14" t="s">
        <v>106</v>
      </c>
      <c r="G345" s="14" t="s">
        <v>38</v>
      </c>
      <c r="H345" s="14">
        <v>7.0</v>
      </c>
      <c r="I345" s="14" t="s">
        <v>544</v>
      </c>
      <c r="J345" s="14">
        <v>44.803</v>
      </c>
      <c r="K345" s="14">
        <v>6.914</v>
      </c>
      <c r="L345" s="14">
        <v>78.134</v>
      </c>
      <c r="M345" s="14" t="s">
        <v>545</v>
      </c>
      <c r="N345" s="14">
        <v>80.467</v>
      </c>
      <c r="O345" s="14">
        <v>3.0</v>
      </c>
      <c r="P345" s="14" t="s">
        <v>86</v>
      </c>
      <c r="Q345" s="15" t="s">
        <v>454</v>
      </c>
      <c r="R345" s="9" t="str">
        <f>IFNA(VLOOKUP(G345,'Points and Classes'!D:E,2,FALSE),"")</f>
        <v>Expert Supermoto</v>
      </c>
      <c r="S345" s="9">
        <f>IF(R345="Sportsman",0,IFNA(VLOOKUP(D345,'Points and Classes'!A:B,2,FALSE),0))</f>
        <v>32</v>
      </c>
      <c r="T345" s="9">
        <f>IFNA(VLOOKUP(R345&amp;F345,'By Class Overall'!A:D,4,FALSE),0)</f>
        <v>160</v>
      </c>
      <c r="U345" s="9">
        <f>IFNA(VLOOKUP(R345&amp;F345,'By Class Overall'!A:E,5,FALSE),0)</f>
        <v>5</v>
      </c>
      <c r="V345" s="2"/>
      <c r="W345" s="2"/>
      <c r="X345" s="2"/>
      <c r="Y345" s="2"/>
      <c r="Z345" s="2"/>
    </row>
    <row r="346" ht="15.75" customHeight="1">
      <c r="A346" s="13">
        <v>3.0</v>
      </c>
      <c r="B346" s="13">
        <v>1.0</v>
      </c>
      <c r="C346" s="14">
        <v>5.0</v>
      </c>
      <c r="D346" s="14">
        <v>4.0</v>
      </c>
      <c r="E346" s="14">
        <v>365.0</v>
      </c>
      <c r="F346" s="14" t="s">
        <v>25</v>
      </c>
      <c r="G346" s="14" t="s">
        <v>38</v>
      </c>
      <c r="H346" s="14">
        <v>7.0</v>
      </c>
      <c r="I346" s="14" t="s">
        <v>546</v>
      </c>
      <c r="J346" s="14">
        <v>51.737</v>
      </c>
      <c r="K346" s="14">
        <v>6.934</v>
      </c>
      <c r="L346" s="14">
        <v>77.378</v>
      </c>
      <c r="M346" s="14" t="s">
        <v>547</v>
      </c>
      <c r="N346" s="14">
        <v>83.865</v>
      </c>
      <c r="O346" s="14">
        <v>6.0</v>
      </c>
      <c r="P346" s="14" t="s">
        <v>22</v>
      </c>
      <c r="Q346" s="14" t="s">
        <v>164</v>
      </c>
      <c r="R346" s="9" t="str">
        <f>IFNA(VLOOKUP(G346,'Points and Classes'!D:E,2,FALSE),"")</f>
        <v>Expert Supermoto</v>
      </c>
      <c r="S346" s="9">
        <f>IF(R346="Sportsman",0,IFNA(VLOOKUP(D346,'Points and Classes'!A:B,2,FALSE),0))</f>
        <v>26</v>
      </c>
      <c r="T346" s="9">
        <f>IFNA(VLOOKUP(R346&amp;F346,'By Class Overall'!A:D,4,FALSE),0)</f>
        <v>354</v>
      </c>
      <c r="U346" s="9">
        <f>IFNA(VLOOKUP(R346&amp;F346,'By Class Overall'!A:E,5,FALSE),0)</f>
        <v>2</v>
      </c>
      <c r="V346" s="2"/>
      <c r="W346" s="2"/>
      <c r="X346" s="2"/>
      <c r="Y346" s="2"/>
      <c r="Z346" s="2"/>
    </row>
    <row r="347" ht="15.75" customHeight="1">
      <c r="A347" s="13">
        <v>3.0</v>
      </c>
      <c r="B347" s="13">
        <v>1.0</v>
      </c>
      <c r="C347" s="14">
        <v>6.0</v>
      </c>
      <c r="D347" s="14">
        <v>2.0</v>
      </c>
      <c r="E347" s="14">
        <v>48.0</v>
      </c>
      <c r="F347" s="14" t="s">
        <v>80</v>
      </c>
      <c r="G347" s="14" t="s">
        <v>96</v>
      </c>
      <c r="H347" s="14">
        <v>7.0</v>
      </c>
      <c r="I347" s="14" t="s">
        <v>548</v>
      </c>
      <c r="J347" s="14" t="s">
        <v>549</v>
      </c>
      <c r="K347" s="14">
        <v>13.541</v>
      </c>
      <c r="L347" s="14">
        <v>75.942</v>
      </c>
      <c r="M347" s="14" t="s">
        <v>550</v>
      </c>
      <c r="N347" s="14">
        <v>78.928</v>
      </c>
      <c r="O347" s="14">
        <v>5.0</v>
      </c>
      <c r="P347" s="14" t="s">
        <v>81</v>
      </c>
      <c r="Q347" s="14" t="s">
        <v>149</v>
      </c>
      <c r="R347" s="9" t="str">
        <f>IFNA(VLOOKUP(G347,'Points and Classes'!D:E,2,FALSE),"")</f>
        <v>Novice SuperMoto</v>
      </c>
      <c r="S347" s="9">
        <f>IF(R347="Sportsman",0,IFNA(VLOOKUP(D347,'Points and Classes'!A:B,2,FALSE),0))</f>
        <v>40</v>
      </c>
      <c r="T347" s="9">
        <f>IFNA(VLOOKUP(R347&amp;F347,'By Class Overall'!A:D,4,FALSE),0)</f>
        <v>436</v>
      </c>
      <c r="U347" s="9">
        <f>IFNA(VLOOKUP(R347&amp;F347,'By Class Overall'!A:E,5,FALSE),0)</f>
        <v>3</v>
      </c>
      <c r="V347" s="2"/>
      <c r="W347" s="2"/>
      <c r="X347" s="2"/>
      <c r="Y347" s="2"/>
      <c r="Z347" s="2"/>
    </row>
    <row r="348" ht="15.75" customHeight="1">
      <c r="A348" s="13">
        <v>3.0</v>
      </c>
      <c r="B348" s="13">
        <v>1.0</v>
      </c>
      <c r="C348" s="14">
        <v>7.0</v>
      </c>
      <c r="D348" s="14">
        <v>5.0</v>
      </c>
      <c r="E348" s="14">
        <v>126.0</v>
      </c>
      <c r="F348" s="14" t="s">
        <v>21</v>
      </c>
      <c r="G348" s="14" t="s">
        <v>38</v>
      </c>
      <c r="H348" s="14">
        <v>7.0</v>
      </c>
      <c r="I348" s="14" t="s">
        <v>551</v>
      </c>
      <c r="J348" s="14" t="s">
        <v>552</v>
      </c>
      <c r="K348" s="14">
        <v>10.874</v>
      </c>
      <c r="L348" s="14">
        <v>74.828</v>
      </c>
      <c r="M348" s="14" t="s">
        <v>553</v>
      </c>
      <c r="N348" s="14">
        <v>76.046</v>
      </c>
      <c r="O348" s="14">
        <v>3.0</v>
      </c>
      <c r="P348" s="14" t="s">
        <v>22</v>
      </c>
      <c r="Q348" s="14" t="s">
        <v>157</v>
      </c>
      <c r="R348" s="9" t="str">
        <f>IFNA(VLOOKUP(G348,'Points and Classes'!D:E,2,FALSE),"")</f>
        <v>Expert Supermoto</v>
      </c>
      <c r="S348" s="9">
        <f>IF(R348="Sportsman",0,IFNA(VLOOKUP(D348,'Points and Classes'!A:B,2,FALSE),0))</f>
        <v>22</v>
      </c>
      <c r="T348" s="9">
        <f>IFNA(VLOOKUP(R348&amp;F348,'By Class Overall'!A:D,4,FALSE),0)</f>
        <v>78</v>
      </c>
      <c r="U348" s="9">
        <f>IFNA(VLOOKUP(R348&amp;F348,'By Class Overall'!A:E,5,FALSE),0)</f>
        <v>11</v>
      </c>
      <c r="V348" s="2"/>
      <c r="W348" s="2"/>
      <c r="X348" s="2"/>
      <c r="Y348" s="2"/>
      <c r="Z348" s="2"/>
    </row>
    <row r="349" ht="15.75" customHeight="1">
      <c r="A349" s="13">
        <v>3.0</v>
      </c>
      <c r="B349" s="13">
        <v>1.0</v>
      </c>
      <c r="C349" s="14">
        <v>8.0</v>
      </c>
      <c r="D349" s="14">
        <v>3.0</v>
      </c>
      <c r="E349" s="14">
        <v>622.0</v>
      </c>
      <c r="F349" s="14" t="s">
        <v>83</v>
      </c>
      <c r="G349" s="14" t="s">
        <v>96</v>
      </c>
      <c r="H349" s="14">
        <v>7.0</v>
      </c>
      <c r="I349" s="14" t="s">
        <v>554</v>
      </c>
      <c r="J349" s="14" t="s">
        <v>555</v>
      </c>
      <c r="K349" s="14">
        <v>24.785</v>
      </c>
      <c r="L349" s="14">
        <v>72.406</v>
      </c>
      <c r="M349" s="14" t="s">
        <v>556</v>
      </c>
      <c r="N349" s="14">
        <v>76.136</v>
      </c>
      <c r="O349" s="14">
        <v>3.0</v>
      </c>
      <c r="P349" s="14" t="s">
        <v>84</v>
      </c>
      <c r="Q349" s="14" t="s">
        <v>150</v>
      </c>
      <c r="R349" s="9" t="str">
        <f>IFNA(VLOOKUP(G349,'Points and Classes'!D:E,2,FALSE),"")</f>
        <v>Novice SuperMoto</v>
      </c>
      <c r="S349" s="9">
        <f>IF(R349="Sportsman",0,IFNA(VLOOKUP(D349,'Points and Classes'!A:B,2,FALSE),0))</f>
        <v>32</v>
      </c>
      <c r="T349" s="9">
        <f>IFNA(VLOOKUP(R349&amp;F349,'By Class Overall'!A:D,4,FALSE),0)</f>
        <v>438</v>
      </c>
      <c r="U349" s="9">
        <f>IFNA(VLOOKUP(R349&amp;F349,'By Class Overall'!A:E,5,FALSE),0)</f>
        <v>2</v>
      </c>
      <c r="V349" s="2"/>
      <c r="W349" s="2"/>
      <c r="X349" s="2"/>
      <c r="Y349" s="2"/>
      <c r="Z349" s="2"/>
    </row>
    <row r="350" ht="15.75" customHeight="1">
      <c r="A350" s="13">
        <v>3.0</v>
      </c>
      <c r="B350" s="13">
        <v>1.0</v>
      </c>
      <c r="C350" s="14">
        <v>9.0</v>
      </c>
      <c r="D350" s="14">
        <v>4.0</v>
      </c>
      <c r="E350" s="14">
        <v>232.0</v>
      </c>
      <c r="F350" s="14" t="s">
        <v>85</v>
      </c>
      <c r="G350" s="14" t="s">
        <v>96</v>
      </c>
      <c r="H350" s="14">
        <v>6.0</v>
      </c>
      <c r="I350" s="14" t="s">
        <v>557</v>
      </c>
      <c r="J350" s="14" t="s">
        <v>170</v>
      </c>
      <c r="K350" s="14" t="s">
        <v>170</v>
      </c>
      <c r="L350" s="14">
        <v>69.894</v>
      </c>
      <c r="M350" s="14" t="s">
        <v>558</v>
      </c>
      <c r="N350" s="14">
        <v>71.946</v>
      </c>
      <c r="O350" s="14">
        <v>5.0</v>
      </c>
      <c r="P350" s="14" t="s">
        <v>86</v>
      </c>
      <c r="Q350" s="14" t="s">
        <v>157</v>
      </c>
      <c r="R350" s="9" t="str">
        <f>IFNA(VLOOKUP(G350,'Points and Classes'!D:E,2,FALSE),"")</f>
        <v>Novice SuperMoto</v>
      </c>
      <c r="S350" s="9">
        <f>IF(R350="Sportsman",0,IFNA(VLOOKUP(D350,'Points and Classes'!A:B,2,FALSE),0))</f>
        <v>26</v>
      </c>
      <c r="T350" s="9">
        <f>IFNA(VLOOKUP(R350&amp;F350,'By Class Overall'!A:D,4,FALSE),0)</f>
        <v>104</v>
      </c>
      <c r="U350" s="9">
        <f>IFNA(VLOOKUP(R350&amp;F350,'By Class Overall'!A:E,5,FALSE),0)</f>
        <v>6</v>
      </c>
      <c r="V350" s="2"/>
      <c r="W350" s="2"/>
      <c r="X350" s="2"/>
      <c r="Y350" s="2"/>
      <c r="Z350" s="2"/>
    </row>
    <row r="351" ht="15.75" customHeight="1">
      <c r="A351" s="13">
        <v>3.0</v>
      </c>
      <c r="B351" s="13">
        <v>1.0</v>
      </c>
      <c r="C351" s="14">
        <v>10.0</v>
      </c>
      <c r="D351" s="14">
        <v>5.0</v>
      </c>
      <c r="E351" s="14">
        <v>421.0</v>
      </c>
      <c r="F351" s="14" t="s">
        <v>120</v>
      </c>
      <c r="G351" s="14" t="s">
        <v>96</v>
      </c>
      <c r="H351" s="14">
        <v>6.0</v>
      </c>
      <c r="I351" s="14" t="s">
        <v>559</v>
      </c>
      <c r="J351" s="14" t="s">
        <v>170</v>
      </c>
      <c r="K351" s="14">
        <v>8.368</v>
      </c>
      <c r="L351" s="14">
        <v>69.044</v>
      </c>
      <c r="M351" s="14" t="s">
        <v>560</v>
      </c>
      <c r="N351" s="14">
        <v>71.904</v>
      </c>
      <c r="O351" s="14">
        <v>5.0</v>
      </c>
      <c r="P351" s="14" t="s">
        <v>532</v>
      </c>
      <c r="Q351" s="14" t="s">
        <v>533</v>
      </c>
      <c r="R351" s="9" t="str">
        <f>IFNA(VLOOKUP(G351,'Points and Classes'!D:E,2,FALSE),"")</f>
        <v>Novice SuperMoto</v>
      </c>
      <c r="S351" s="9">
        <f>IF(R351="Sportsman",0,IFNA(VLOOKUP(D351,'Points and Classes'!A:B,2,FALSE),0))</f>
        <v>22</v>
      </c>
      <c r="T351" s="9">
        <f>IFNA(VLOOKUP(R351&amp;F351,'By Class Overall'!A:D,4,FALSE),0)</f>
        <v>188</v>
      </c>
      <c r="U351" s="9">
        <f>IFNA(VLOOKUP(R351&amp;F351,'By Class Overall'!A:E,5,FALSE),0)</f>
        <v>5</v>
      </c>
      <c r="V351" s="2"/>
      <c r="W351" s="2"/>
      <c r="X351" s="2"/>
      <c r="Y351" s="2"/>
      <c r="Z351" s="2"/>
    </row>
    <row r="352" ht="15.75" customHeight="1">
      <c r="A352" s="13">
        <v>3.0</v>
      </c>
      <c r="B352" s="13">
        <v>1.0</v>
      </c>
      <c r="C352" s="14">
        <v>11.0</v>
      </c>
      <c r="D352" s="14">
        <v>6.0</v>
      </c>
      <c r="E352" s="14">
        <v>25.0</v>
      </c>
      <c r="F352" s="14" t="s">
        <v>89</v>
      </c>
      <c r="G352" s="14" t="s">
        <v>96</v>
      </c>
      <c r="H352" s="14">
        <v>6.0</v>
      </c>
      <c r="I352" s="14" t="s">
        <v>561</v>
      </c>
      <c r="J352" s="14" t="s">
        <v>170</v>
      </c>
      <c r="K352" s="14">
        <v>28.418</v>
      </c>
      <c r="L352" s="14">
        <v>66.306</v>
      </c>
      <c r="M352" s="14" t="s">
        <v>562</v>
      </c>
      <c r="N352" s="14">
        <v>68.822</v>
      </c>
      <c r="O352" s="14">
        <v>6.0</v>
      </c>
      <c r="P352" s="14" t="s">
        <v>90</v>
      </c>
      <c r="Q352" s="14" t="s">
        <v>274</v>
      </c>
      <c r="R352" s="9" t="str">
        <f>IFNA(VLOOKUP(G352,'Points and Classes'!D:E,2,FALSE),"")</f>
        <v>Novice SuperMoto</v>
      </c>
      <c r="S352" s="9">
        <f>IF(R352="Sportsman",0,IFNA(VLOOKUP(D352,'Points and Classes'!A:B,2,FALSE),0))</f>
        <v>20</v>
      </c>
      <c r="T352" s="9">
        <f>IFNA(VLOOKUP(R352&amp;F352,'By Class Overall'!A:D,4,FALSE),0)</f>
        <v>228</v>
      </c>
      <c r="U352" s="9">
        <f>IFNA(VLOOKUP(R352&amp;F352,'By Class Overall'!A:E,5,FALSE),0)</f>
        <v>4</v>
      </c>
      <c r="V352" s="2"/>
      <c r="W352" s="2"/>
      <c r="X352" s="2"/>
      <c r="Y352" s="2"/>
      <c r="Z352" s="2"/>
    </row>
    <row r="353" ht="15.75" customHeight="1">
      <c r="A353" s="13">
        <v>3.0</v>
      </c>
      <c r="B353" s="13">
        <v>1.0</v>
      </c>
      <c r="C353" s="14">
        <v>12.0</v>
      </c>
      <c r="D353" s="14">
        <v>6.0</v>
      </c>
      <c r="E353" s="14">
        <v>51.0</v>
      </c>
      <c r="F353" s="14" t="s">
        <v>26</v>
      </c>
      <c r="G353" s="14" t="s">
        <v>38</v>
      </c>
      <c r="H353" s="14">
        <v>3.0</v>
      </c>
      <c r="I353" s="14" t="s">
        <v>563</v>
      </c>
      <c r="J353" s="14" t="s">
        <v>355</v>
      </c>
      <c r="K353" s="14" t="s">
        <v>159</v>
      </c>
      <c r="L353" s="14">
        <v>75.391</v>
      </c>
      <c r="M353" s="14" t="s">
        <v>564</v>
      </c>
      <c r="N353" s="14">
        <v>77.211</v>
      </c>
      <c r="O353" s="14">
        <v>2.0</v>
      </c>
      <c r="P353" s="14" t="s">
        <v>27</v>
      </c>
      <c r="Q353" s="14" t="s">
        <v>176</v>
      </c>
      <c r="R353" s="9" t="str">
        <f>IFNA(VLOOKUP(G353,'Points and Classes'!D:E,2,FALSE),"")</f>
        <v>Expert Supermoto</v>
      </c>
      <c r="S353" s="9">
        <f>IF(R353="Sportsman",0,IFNA(VLOOKUP(D353,'Points and Classes'!A:B,2,FALSE),0))</f>
        <v>20</v>
      </c>
      <c r="T353" s="9">
        <f>IFNA(VLOOKUP(R353&amp;F353,'By Class Overall'!A:D,4,FALSE),0)</f>
        <v>72</v>
      </c>
      <c r="U353" s="9">
        <f>IFNA(VLOOKUP(R353&amp;F353,'By Class Overall'!A:E,5,FALSE),0)</f>
        <v>13</v>
      </c>
      <c r="V353" s="2"/>
      <c r="W353" s="2"/>
      <c r="X353" s="2"/>
      <c r="Y353" s="2"/>
      <c r="Z353" s="2"/>
    </row>
    <row r="354" ht="15.75" customHeight="1">
      <c r="A354" s="13">
        <v>3.0</v>
      </c>
      <c r="B354" s="13">
        <v>1.0</v>
      </c>
      <c r="C354" s="14">
        <v>13.0</v>
      </c>
      <c r="D354" s="14">
        <v>7.0</v>
      </c>
      <c r="E354" s="14">
        <v>881.0</v>
      </c>
      <c r="F354" s="14" t="s">
        <v>118</v>
      </c>
      <c r="G354" s="14" t="s">
        <v>96</v>
      </c>
      <c r="H354" s="2"/>
      <c r="I354" s="2"/>
      <c r="J354" s="2"/>
      <c r="K354" s="2"/>
      <c r="L354" s="14" t="s">
        <v>153</v>
      </c>
      <c r="M354" s="2"/>
      <c r="N354" s="14" t="s">
        <v>153</v>
      </c>
      <c r="O354" s="14">
        <v>0.0</v>
      </c>
      <c r="P354" s="14" t="s">
        <v>525</v>
      </c>
      <c r="Q354" s="14" t="s">
        <v>156</v>
      </c>
      <c r="R354" s="9" t="str">
        <f>IFNA(VLOOKUP(G354,'Points and Classes'!D:E,2,FALSE),"")</f>
        <v>Novice SuperMoto</v>
      </c>
      <c r="S354" s="9">
        <f>IF(R354="Sportsman",0,IFNA(VLOOKUP(D354,'Points and Classes'!A:B,2,FALSE),0))</f>
        <v>18</v>
      </c>
      <c r="T354" s="9">
        <f>IFNA(VLOOKUP(R354&amp;F354,'By Class Overall'!A:D,4,FALSE),0)</f>
        <v>18</v>
      </c>
      <c r="U354" s="9">
        <f>IFNA(VLOOKUP(R354&amp;F354,'By Class Overall'!A:E,5,FALSE),0)</f>
        <v>10</v>
      </c>
      <c r="V354" s="2"/>
      <c r="W354" s="2"/>
      <c r="X354" s="2"/>
      <c r="Y354" s="2"/>
      <c r="Z354" s="2"/>
    </row>
    <row r="355" ht="15.75" customHeight="1">
      <c r="A355" s="13">
        <v>3.0</v>
      </c>
      <c r="B355" s="13">
        <v>1.0</v>
      </c>
      <c r="C355" s="14">
        <v>14.0</v>
      </c>
      <c r="D355" s="14">
        <v>8.0</v>
      </c>
      <c r="E355" s="14">
        <v>234.0</v>
      </c>
      <c r="F355" s="14" t="s">
        <v>93</v>
      </c>
      <c r="G355" s="14" t="s">
        <v>96</v>
      </c>
      <c r="H355" s="2"/>
      <c r="I355" s="2"/>
      <c r="J355" s="2"/>
      <c r="K355" s="2"/>
      <c r="L355" s="14" t="s">
        <v>153</v>
      </c>
      <c r="M355" s="2"/>
      <c r="N355" s="14" t="s">
        <v>153</v>
      </c>
      <c r="O355" s="14">
        <v>0.0</v>
      </c>
      <c r="P355" s="14" t="s">
        <v>94</v>
      </c>
      <c r="Q355" s="14" t="s">
        <v>164</v>
      </c>
      <c r="R355" s="9" t="str">
        <f>IFNA(VLOOKUP(G355,'Points and Classes'!D:E,2,FALSE),"")</f>
        <v>Novice SuperMoto</v>
      </c>
      <c r="S355" s="9">
        <f>IF(R355="Sportsman",0,IFNA(VLOOKUP(D355,'Points and Classes'!A:B,2,FALSE),0))</f>
        <v>16</v>
      </c>
      <c r="T355" s="9">
        <f>IFNA(VLOOKUP(R355&amp;F355,'By Class Overall'!A:D,4,FALSE),0)</f>
        <v>16</v>
      </c>
      <c r="U355" s="9">
        <f>IFNA(VLOOKUP(R355&amp;F355,'By Class Overall'!A:E,5,FALSE),0)</f>
        <v>11</v>
      </c>
      <c r="V355" s="2"/>
      <c r="W355" s="2"/>
      <c r="X355" s="2"/>
      <c r="Y355" s="2"/>
      <c r="Z355" s="2"/>
    </row>
    <row r="356" ht="15.75" customHeight="1">
      <c r="A356" s="13">
        <v>3.0</v>
      </c>
      <c r="B356" s="13">
        <v>1.0</v>
      </c>
      <c r="C356" s="14">
        <v>1.0</v>
      </c>
      <c r="D356" s="14">
        <v>1.0</v>
      </c>
      <c r="E356" s="14">
        <v>15.0</v>
      </c>
      <c r="F356" s="14" t="s">
        <v>78</v>
      </c>
      <c r="G356" s="14" t="s">
        <v>97</v>
      </c>
      <c r="H356" s="14">
        <v>7.0</v>
      </c>
      <c r="I356" s="14" t="s">
        <v>565</v>
      </c>
      <c r="J356" s="2"/>
      <c r="K356" s="2"/>
      <c r="L356" s="14">
        <v>105.998</v>
      </c>
      <c r="M356" s="14" t="s">
        <v>566</v>
      </c>
      <c r="N356" s="14">
        <v>107.875</v>
      </c>
      <c r="O356" s="14">
        <v>5.0</v>
      </c>
      <c r="P356" s="14" t="s">
        <v>98</v>
      </c>
      <c r="Q356" s="14" t="s">
        <v>148</v>
      </c>
      <c r="R356" s="9" t="str">
        <f>IFNA(VLOOKUP(G356,'Points and Classes'!D:E,2,FALSE),"")</f>
        <v>Unlimited Mini Asphalt</v>
      </c>
      <c r="S356" s="9">
        <f>IF(R356="Sportsman",0,IFNA(VLOOKUP(D356,'Points and Classes'!A:B,2,FALSE),0))</f>
        <v>50</v>
      </c>
      <c r="T356" s="9">
        <f>IFNA(VLOOKUP(R356&amp;F356,'By Class Overall'!A:D,4,FALSE),0)</f>
        <v>280</v>
      </c>
      <c r="U356" s="9">
        <f>IFNA(VLOOKUP(R356&amp;F356,'By Class Overall'!A:E,5,FALSE),0)</f>
        <v>3</v>
      </c>
      <c r="V356" s="2"/>
      <c r="W356" s="2"/>
      <c r="X356" s="2"/>
      <c r="Y356" s="2"/>
      <c r="Z356" s="2"/>
    </row>
    <row r="357" ht="15.75" customHeight="1">
      <c r="A357" s="13">
        <v>3.0</v>
      </c>
      <c r="B357" s="13">
        <v>1.0</v>
      </c>
      <c r="C357" s="14">
        <v>2.0</v>
      </c>
      <c r="D357" s="14">
        <v>2.0</v>
      </c>
      <c r="E357" s="14">
        <v>234.0</v>
      </c>
      <c r="F357" s="14" t="s">
        <v>93</v>
      </c>
      <c r="G357" s="14" t="s">
        <v>97</v>
      </c>
      <c r="H357" s="14">
        <v>7.0</v>
      </c>
      <c r="I357" s="14" t="s">
        <v>567</v>
      </c>
      <c r="J357" s="14">
        <v>43.523</v>
      </c>
      <c r="K357" s="14">
        <v>43.523</v>
      </c>
      <c r="L357" s="14">
        <v>97.855</v>
      </c>
      <c r="M357" s="14" t="s">
        <v>568</v>
      </c>
      <c r="N357" s="14">
        <v>99.785</v>
      </c>
      <c r="O357" s="14">
        <v>5.0</v>
      </c>
      <c r="P357" s="14" t="s">
        <v>94</v>
      </c>
      <c r="Q357" s="14" t="s">
        <v>164</v>
      </c>
      <c r="R357" s="9" t="str">
        <f>IFNA(VLOOKUP(G357,'Points and Classes'!D:E,2,FALSE),"")</f>
        <v>Unlimited Mini Asphalt</v>
      </c>
      <c r="S357" s="9">
        <f>IF(R357="Sportsman",0,IFNA(VLOOKUP(D357,'Points and Classes'!A:B,2,FALSE),0))</f>
        <v>40</v>
      </c>
      <c r="T357" s="9">
        <f>IFNA(VLOOKUP(R357&amp;F357,'By Class Overall'!A:D,4,FALSE),0)</f>
        <v>414</v>
      </c>
      <c r="U357" s="9">
        <f>IFNA(VLOOKUP(R357&amp;F357,'By Class Overall'!A:E,5,FALSE),0)</f>
        <v>1</v>
      </c>
      <c r="V357" s="2"/>
      <c r="W357" s="2"/>
      <c r="X357" s="2"/>
      <c r="Y357" s="2"/>
      <c r="Z357" s="2"/>
    </row>
    <row r="358" ht="15.75" customHeight="1">
      <c r="A358" s="13">
        <v>3.0</v>
      </c>
      <c r="B358" s="13">
        <v>1.0</v>
      </c>
      <c r="C358" s="14">
        <v>3.0</v>
      </c>
      <c r="D358" s="14">
        <v>3.0</v>
      </c>
      <c r="E358" s="14">
        <v>369.0</v>
      </c>
      <c r="F358" s="14" t="s">
        <v>73</v>
      </c>
      <c r="G358" s="14" t="s">
        <v>97</v>
      </c>
      <c r="H358" s="14">
        <v>7.0</v>
      </c>
      <c r="I358" s="14" t="s">
        <v>569</v>
      </c>
      <c r="J358" s="14">
        <v>53.342</v>
      </c>
      <c r="K358" s="14">
        <v>9.819</v>
      </c>
      <c r="L358" s="14">
        <v>96.188</v>
      </c>
      <c r="M358" s="14" t="s">
        <v>570</v>
      </c>
      <c r="N358" s="14">
        <v>98.576</v>
      </c>
      <c r="O358" s="14">
        <v>3.0</v>
      </c>
      <c r="P358" s="14" t="s">
        <v>74</v>
      </c>
      <c r="Q358" s="14" t="s">
        <v>179</v>
      </c>
      <c r="R358" s="9" t="str">
        <f>IFNA(VLOOKUP(G358,'Points and Classes'!D:E,2,FALSE),"")</f>
        <v>Unlimited Mini Asphalt</v>
      </c>
      <c r="S358" s="9">
        <f>IF(R358="Sportsman",0,IFNA(VLOOKUP(D358,'Points and Classes'!A:B,2,FALSE),0))</f>
        <v>32</v>
      </c>
      <c r="T358" s="9">
        <f>IFNA(VLOOKUP(R358&amp;F358,'By Class Overall'!A:D,4,FALSE),0)</f>
        <v>330</v>
      </c>
      <c r="U358" s="9">
        <f>IFNA(VLOOKUP(R358&amp;F358,'By Class Overall'!A:E,5,FALSE),0)</f>
        <v>2</v>
      </c>
      <c r="V358" s="2"/>
      <c r="W358" s="2"/>
      <c r="X358" s="2"/>
      <c r="Y358" s="2"/>
      <c r="Z358" s="2"/>
    </row>
    <row r="359" ht="15.75" customHeight="1">
      <c r="A359" s="13">
        <v>3.0</v>
      </c>
      <c r="B359" s="13">
        <v>1.0</v>
      </c>
      <c r="C359" s="14">
        <v>4.0</v>
      </c>
      <c r="D359" s="14">
        <v>4.0</v>
      </c>
      <c r="E359" s="14">
        <v>336.0</v>
      </c>
      <c r="F359" s="14" t="s">
        <v>71</v>
      </c>
      <c r="G359" s="14" t="s">
        <v>97</v>
      </c>
      <c r="H359" s="14">
        <v>5.0</v>
      </c>
      <c r="I359" s="14" t="s">
        <v>571</v>
      </c>
      <c r="J359" s="14" t="s">
        <v>151</v>
      </c>
      <c r="K359" s="14" t="s">
        <v>151</v>
      </c>
      <c r="L359" s="14">
        <v>70.774</v>
      </c>
      <c r="M359" s="14" t="s">
        <v>572</v>
      </c>
      <c r="N359" s="14">
        <v>91.872</v>
      </c>
      <c r="O359" s="14">
        <v>1.0</v>
      </c>
      <c r="P359" s="14" t="s">
        <v>72</v>
      </c>
      <c r="Q359" s="14" t="s">
        <v>178</v>
      </c>
      <c r="R359" s="9" t="str">
        <f>IFNA(VLOOKUP(G359,'Points and Classes'!D:E,2,FALSE),"")</f>
        <v>Unlimited Mini Asphalt</v>
      </c>
      <c r="S359" s="9">
        <f>IF(R359="Sportsman",0,IFNA(VLOOKUP(D359,'Points and Classes'!A:B,2,FALSE),0))</f>
        <v>26</v>
      </c>
      <c r="T359" s="9">
        <f>IFNA(VLOOKUP(R359&amp;F359,'By Class Overall'!A:D,4,FALSE),0)</f>
        <v>222</v>
      </c>
      <c r="U359" s="9">
        <f>IFNA(VLOOKUP(R359&amp;F359,'By Class Overall'!A:E,5,FALSE),0)</f>
        <v>4</v>
      </c>
      <c r="V359" s="2"/>
      <c r="W359" s="2"/>
      <c r="X359" s="2"/>
      <c r="Y359" s="2"/>
      <c r="Z359" s="2"/>
    </row>
    <row r="360" ht="15.75" customHeight="1">
      <c r="A360" s="13">
        <v>3.0</v>
      </c>
      <c r="B360" s="13">
        <v>2.0</v>
      </c>
      <c r="C360" s="14">
        <v>1.0</v>
      </c>
      <c r="D360" s="14">
        <v>1.0</v>
      </c>
      <c r="E360" s="14">
        <v>686.0</v>
      </c>
      <c r="F360" s="14" t="s">
        <v>19</v>
      </c>
      <c r="G360" s="14" t="s">
        <v>69</v>
      </c>
      <c r="H360" s="14">
        <v>7.0</v>
      </c>
      <c r="I360" s="14" t="s">
        <v>573</v>
      </c>
      <c r="J360" s="2"/>
      <c r="K360" s="2"/>
      <c r="L360" s="14">
        <v>95.969</v>
      </c>
      <c r="M360" s="14" t="s">
        <v>574</v>
      </c>
      <c r="N360" s="14">
        <v>98.647</v>
      </c>
      <c r="O360" s="14">
        <v>6.0</v>
      </c>
      <c r="P360" s="14" t="s">
        <v>70</v>
      </c>
      <c r="Q360" s="14" t="s">
        <v>165</v>
      </c>
      <c r="R360" s="9" t="str">
        <f>IFNA(VLOOKUP(G360,'Points and Classes'!D:E,2,FALSE),"")</f>
        <v>Limited Mini Asphalt</v>
      </c>
      <c r="S360" s="9">
        <f>IF(R360="Sportsman",0,IFNA(VLOOKUP(D360,'Points and Classes'!A:B,2,FALSE),0))</f>
        <v>50</v>
      </c>
      <c r="T360" s="9">
        <f>IFNA(VLOOKUP(R360&amp;F360,'By Class Overall'!A:D,4,FALSE),0)</f>
        <v>546</v>
      </c>
      <c r="U360" s="9">
        <f>IFNA(VLOOKUP(R360&amp;F360,'By Class Overall'!A:E,5,FALSE),0)</f>
        <v>1</v>
      </c>
      <c r="V360" s="2"/>
      <c r="W360" s="2"/>
      <c r="X360" s="2"/>
      <c r="Y360" s="2"/>
      <c r="Z360" s="2"/>
    </row>
    <row r="361" ht="15.75" customHeight="1">
      <c r="A361" s="13">
        <v>3.0</v>
      </c>
      <c r="B361" s="13">
        <v>2.0</v>
      </c>
      <c r="C361" s="14">
        <v>2.0</v>
      </c>
      <c r="D361" s="14">
        <v>2.0</v>
      </c>
      <c r="E361" s="14">
        <v>369.0</v>
      </c>
      <c r="F361" s="14" t="s">
        <v>73</v>
      </c>
      <c r="G361" s="14" t="s">
        <v>69</v>
      </c>
      <c r="H361" s="14">
        <v>7.0</v>
      </c>
      <c r="I361" s="14" t="s">
        <v>575</v>
      </c>
      <c r="J361" s="14">
        <v>2.536</v>
      </c>
      <c r="K361" s="14">
        <v>2.536</v>
      </c>
      <c r="L361" s="14">
        <v>95.55</v>
      </c>
      <c r="M361" s="14" t="s">
        <v>576</v>
      </c>
      <c r="N361" s="14">
        <v>97.609</v>
      </c>
      <c r="O361" s="14">
        <v>7.0</v>
      </c>
      <c r="P361" s="14" t="s">
        <v>74</v>
      </c>
      <c r="Q361" s="14" t="s">
        <v>179</v>
      </c>
      <c r="R361" s="9" t="str">
        <f>IFNA(VLOOKUP(G361,'Points and Classes'!D:E,2,FALSE),"")</f>
        <v>Limited Mini Asphalt</v>
      </c>
      <c r="S361" s="9">
        <f>IF(R361="Sportsman",0,IFNA(VLOOKUP(D361,'Points and Classes'!A:B,2,FALSE),0))</f>
        <v>40</v>
      </c>
      <c r="T361" s="9">
        <f>IFNA(VLOOKUP(R361&amp;F361,'By Class Overall'!A:D,4,FALSE),0)</f>
        <v>452</v>
      </c>
      <c r="U361" s="9">
        <f>IFNA(VLOOKUP(R361&amp;F361,'By Class Overall'!A:E,5,FALSE),0)</f>
        <v>2</v>
      </c>
      <c r="V361" s="2"/>
      <c r="W361" s="2"/>
      <c r="X361" s="2"/>
      <c r="Y361" s="2"/>
      <c r="Z361" s="2"/>
    </row>
    <row r="362" ht="15.75" customHeight="1">
      <c r="A362" s="13">
        <v>3.0</v>
      </c>
      <c r="B362" s="13">
        <v>2.0</v>
      </c>
      <c r="C362" s="14">
        <v>3.0</v>
      </c>
      <c r="D362" s="14">
        <v>3.0</v>
      </c>
      <c r="E362" s="14">
        <v>336.0</v>
      </c>
      <c r="F362" s="14" t="s">
        <v>71</v>
      </c>
      <c r="G362" s="14" t="s">
        <v>69</v>
      </c>
      <c r="H362" s="14">
        <v>7.0</v>
      </c>
      <c r="I362" s="14" t="s">
        <v>577</v>
      </c>
      <c r="J362" s="14">
        <v>27.384</v>
      </c>
      <c r="K362" s="14">
        <v>24.848</v>
      </c>
      <c r="L362" s="14">
        <v>91.626</v>
      </c>
      <c r="M362" s="14" t="s">
        <v>578</v>
      </c>
      <c r="N362" s="14">
        <v>93.398</v>
      </c>
      <c r="O362" s="14">
        <v>4.0</v>
      </c>
      <c r="P362" s="14" t="s">
        <v>72</v>
      </c>
      <c r="Q362" s="14" t="s">
        <v>178</v>
      </c>
      <c r="R362" s="9" t="str">
        <f>IFNA(VLOOKUP(G362,'Points and Classes'!D:E,2,FALSE),"")</f>
        <v>Limited Mini Asphalt</v>
      </c>
      <c r="S362" s="9">
        <f>IF(R362="Sportsman",0,IFNA(VLOOKUP(D362,'Points and Classes'!A:B,2,FALSE),0))</f>
        <v>32</v>
      </c>
      <c r="T362" s="9">
        <f>IFNA(VLOOKUP(R362&amp;F362,'By Class Overall'!A:D,4,FALSE),0)</f>
        <v>282</v>
      </c>
      <c r="U362" s="9">
        <f>IFNA(VLOOKUP(R362&amp;F362,'By Class Overall'!A:E,5,FALSE),0)</f>
        <v>3</v>
      </c>
      <c r="V362" s="2"/>
      <c r="W362" s="2"/>
      <c r="X362" s="2"/>
      <c r="Y362" s="2"/>
      <c r="Z362" s="2"/>
    </row>
    <row r="363" ht="15.75" customHeight="1">
      <c r="A363" s="13">
        <v>3.0</v>
      </c>
      <c r="B363" s="13">
        <v>2.0</v>
      </c>
      <c r="C363" s="14">
        <v>1.0</v>
      </c>
      <c r="D363" s="14">
        <v>1.0</v>
      </c>
      <c r="E363" s="14">
        <v>50.0</v>
      </c>
      <c r="F363" s="14" t="s">
        <v>15</v>
      </c>
      <c r="G363" s="14" t="s">
        <v>14</v>
      </c>
      <c r="H363" s="14">
        <v>7.0</v>
      </c>
      <c r="I363" s="14" t="s">
        <v>579</v>
      </c>
      <c r="J363" s="2"/>
      <c r="K363" s="2"/>
      <c r="L363" s="14">
        <v>116.473</v>
      </c>
      <c r="M363" s="14" t="s">
        <v>580</v>
      </c>
      <c r="N363" s="14">
        <v>118.432</v>
      </c>
      <c r="O363" s="14">
        <v>2.0</v>
      </c>
      <c r="P363" s="14" t="s">
        <v>16</v>
      </c>
      <c r="Q363" s="14" t="s">
        <v>164</v>
      </c>
      <c r="R363" s="9" t="str">
        <f>IFNA(VLOOKUP(G363,'Points and Classes'!D:E,2,FALSE),"")</f>
        <v>Expert Asphalt</v>
      </c>
      <c r="S363" s="9">
        <f>IF(R363="Sportsman",0,IFNA(VLOOKUP(D363,'Points and Classes'!A:B,2,FALSE),0))</f>
        <v>50</v>
      </c>
      <c r="T363" s="9">
        <f>IFNA(VLOOKUP(R363&amp;F363,'By Class Overall'!A:D,4,FALSE),0)</f>
        <v>400</v>
      </c>
      <c r="U363" s="9">
        <f>IFNA(VLOOKUP(R363&amp;F363,'By Class Overall'!A:E,5,FALSE),0)</f>
        <v>2</v>
      </c>
      <c r="V363" s="2"/>
      <c r="W363" s="2"/>
      <c r="X363" s="2"/>
      <c r="Y363" s="2"/>
      <c r="Z363" s="2"/>
    </row>
    <row r="364" ht="15.75" customHeight="1">
      <c r="A364" s="13">
        <v>3.0</v>
      </c>
      <c r="B364" s="13">
        <v>2.0</v>
      </c>
      <c r="C364" s="14">
        <v>2.0</v>
      </c>
      <c r="D364" s="14">
        <v>2.0</v>
      </c>
      <c r="E364" s="14">
        <v>686.0</v>
      </c>
      <c r="F364" s="14" t="s">
        <v>19</v>
      </c>
      <c r="G364" s="14" t="s">
        <v>14</v>
      </c>
      <c r="H364" s="14">
        <v>7.0</v>
      </c>
      <c r="I364" s="14" t="s">
        <v>581</v>
      </c>
      <c r="J364" s="14">
        <v>10.844</v>
      </c>
      <c r="K364" s="14">
        <v>10.844</v>
      </c>
      <c r="L364" s="14">
        <v>113.879</v>
      </c>
      <c r="M364" s="14" t="s">
        <v>582</v>
      </c>
      <c r="N364" s="14">
        <v>115.277</v>
      </c>
      <c r="O364" s="14">
        <v>2.0</v>
      </c>
      <c r="P364" s="14" t="s">
        <v>20</v>
      </c>
      <c r="Q364" s="14" t="s">
        <v>165</v>
      </c>
      <c r="R364" s="9" t="str">
        <f>IFNA(VLOOKUP(G364,'Points and Classes'!D:E,2,FALSE),"")</f>
        <v>Expert Asphalt</v>
      </c>
      <c r="S364" s="9">
        <f>IF(R364="Sportsman",0,IFNA(VLOOKUP(D364,'Points and Classes'!A:B,2,FALSE),0))</f>
        <v>40</v>
      </c>
      <c r="T364" s="9">
        <f>IFNA(VLOOKUP(R364&amp;F364,'By Class Overall'!A:D,4,FALSE),0)</f>
        <v>468</v>
      </c>
      <c r="U364" s="9">
        <f>IFNA(VLOOKUP(R364&amp;F364,'By Class Overall'!A:E,5,FALSE),0)</f>
        <v>1</v>
      </c>
      <c r="V364" s="2"/>
      <c r="W364" s="2"/>
      <c r="X364" s="2"/>
      <c r="Y364" s="2"/>
      <c r="Z364" s="2"/>
    </row>
    <row r="365" ht="15.75" customHeight="1">
      <c r="A365" s="13">
        <v>3.0</v>
      </c>
      <c r="B365" s="13">
        <v>2.0</v>
      </c>
      <c r="C365" s="14">
        <v>3.0</v>
      </c>
      <c r="D365" s="14">
        <v>3.0</v>
      </c>
      <c r="E365" s="14">
        <v>126.0</v>
      </c>
      <c r="F365" s="14" t="s">
        <v>21</v>
      </c>
      <c r="G365" s="14" t="s">
        <v>14</v>
      </c>
      <c r="H365" s="14">
        <v>7.0</v>
      </c>
      <c r="I365" s="14" t="s">
        <v>583</v>
      </c>
      <c r="J365" s="14">
        <v>13.676</v>
      </c>
      <c r="K365" s="14">
        <v>2.832</v>
      </c>
      <c r="L365" s="14">
        <v>113.22</v>
      </c>
      <c r="M365" s="14" t="s">
        <v>584</v>
      </c>
      <c r="N365" s="14">
        <v>116.429</v>
      </c>
      <c r="O365" s="14">
        <v>2.0</v>
      </c>
      <c r="P365" s="14" t="s">
        <v>22</v>
      </c>
      <c r="Q365" s="14" t="s">
        <v>157</v>
      </c>
      <c r="R365" s="9" t="str">
        <f>IFNA(VLOOKUP(G365,'Points and Classes'!D:E,2,FALSE),"")</f>
        <v>Expert Asphalt</v>
      </c>
      <c r="S365" s="9">
        <f>IF(R365="Sportsman",0,IFNA(VLOOKUP(D365,'Points and Classes'!A:B,2,FALSE),0))</f>
        <v>32</v>
      </c>
      <c r="T365" s="9">
        <f>IFNA(VLOOKUP(R365&amp;F365,'By Class Overall'!A:D,4,FALSE),0)</f>
        <v>314</v>
      </c>
      <c r="U365" s="9">
        <f>IFNA(VLOOKUP(R365&amp;F365,'By Class Overall'!A:E,5,FALSE),0)</f>
        <v>3</v>
      </c>
      <c r="V365" s="2"/>
      <c r="W365" s="2"/>
      <c r="X365" s="2"/>
      <c r="Y365" s="2"/>
      <c r="Z365" s="2"/>
    </row>
    <row r="366" ht="15.75" customHeight="1">
      <c r="A366" s="13">
        <v>3.0</v>
      </c>
      <c r="B366" s="13">
        <v>2.0</v>
      </c>
      <c r="C366" s="14">
        <v>4.0</v>
      </c>
      <c r="D366" s="14">
        <v>4.0</v>
      </c>
      <c r="E366" s="14">
        <v>51.0</v>
      </c>
      <c r="F366" s="14" t="s">
        <v>26</v>
      </c>
      <c r="G366" s="14" t="s">
        <v>14</v>
      </c>
      <c r="H366" s="14">
        <v>7.0</v>
      </c>
      <c r="I366" s="14" t="s">
        <v>585</v>
      </c>
      <c r="J366" s="14">
        <v>18.735</v>
      </c>
      <c r="K366" s="14">
        <v>5.059</v>
      </c>
      <c r="L366" s="14">
        <v>112.062</v>
      </c>
      <c r="M366" s="14" t="s">
        <v>586</v>
      </c>
      <c r="N366" s="14">
        <v>115.486</v>
      </c>
      <c r="O366" s="14">
        <v>2.0</v>
      </c>
      <c r="P366" s="14" t="s">
        <v>27</v>
      </c>
      <c r="Q366" s="14" t="s">
        <v>176</v>
      </c>
      <c r="R366" s="9" t="str">
        <f>IFNA(VLOOKUP(G366,'Points and Classes'!D:E,2,FALSE),"")</f>
        <v>Expert Asphalt</v>
      </c>
      <c r="S366" s="9">
        <f>IF(R366="Sportsman",0,IFNA(VLOOKUP(D366,'Points and Classes'!A:B,2,FALSE),0))</f>
        <v>26</v>
      </c>
      <c r="T366" s="9">
        <f>IFNA(VLOOKUP(R366&amp;F366,'By Class Overall'!A:D,4,FALSE),0)</f>
        <v>232</v>
      </c>
      <c r="U366" s="9">
        <f>IFNA(VLOOKUP(R366&amp;F366,'By Class Overall'!A:E,5,FALSE),0)</f>
        <v>4</v>
      </c>
      <c r="V366" s="2"/>
      <c r="W366" s="2"/>
      <c r="X366" s="2"/>
      <c r="Y366" s="2"/>
      <c r="Z366" s="2"/>
    </row>
    <row r="367" ht="15.75" customHeight="1">
      <c r="A367" s="13">
        <v>3.0</v>
      </c>
      <c r="B367" s="13">
        <v>2.0</v>
      </c>
      <c r="C367" s="14">
        <v>5.0</v>
      </c>
      <c r="D367" s="14">
        <v>5.0</v>
      </c>
      <c r="E367" s="14">
        <v>191.0</v>
      </c>
      <c r="F367" s="14" t="s">
        <v>106</v>
      </c>
      <c r="G367" s="14" t="s">
        <v>14</v>
      </c>
      <c r="H367" s="14">
        <v>7.0</v>
      </c>
      <c r="I367" s="14" t="s">
        <v>587</v>
      </c>
      <c r="J367" s="14">
        <v>27.959</v>
      </c>
      <c r="K367" s="14">
        <v>9.224</v>
      </c>
      <c r="L367" s="14">
        <v>110.011</v>
      </c>
      <c r="M367" s="14" t="s">
        <v>588</v>
      </c>
      <c r="N367" s="14">
        <v>111.091</v>
      </c>
      <c r="O367" s="14">
        <v>2.0</v>
      </c>
      <c r="P367" s="14" t="s">
        <v>86</v>
      </c>
      <c r="Q367" s="15" t="s">
        <v>454</v>
      </c>
      <c r="R367" s="9" t="str">
        <f>IFNA(VLOOKUP(G367,'Points and Classes'!D:E,2,FALSE),"")</f>
        <v>Expert Asphalt</v>
      </c>
      <c r="S367" s="9">
        <f>IF(R367="Sportsman",0,IFNA(VLOOKUP(D367,'Points and Classes'!A:B,2,FALSE),0))</f>
        <v>22</v>
      </c>
      <c r="T367" s="9">
        <f>IFNA(VLOOKUP(R367&amp;F367,'By Class Overall'!A:D,4,FALSE),0)</f>
        <v>148</v>
      </c>
      <c r="U367" s="9">
        <f>IFNA(VLOOKUP(R367&amp;F367,'By Class Overall'!A:E,5,FALSE),0)</f>
        <v>5</v>
      </c>
      <c r="V367" s="2"/>
      <c r="W367" s="2"/>
      <c r="X367" s="2"/>
      <c r="Y367" s="2"/>
      <c r="Z367" s="2"/>
    </row>
    <row r="368" ht="15.75" customHeight="1">
      <c r="A368" s="13">
        <v>3.0</v>
      </c>
      <c r="B368" s="13">
        <v>2.0</v>
      </c>
      <c r="C368" s="14">
        <v>1.0</v>
      </c>
      <c r="D368" s="14">
        <v>1.0</v>
      </c>
      <c r="E368" s="14">
        <v>102.0</v>
      </c>
      <c r="F368" s="14" t="s">
        <v>112</v>
      </c>
      <c r="G368" s="14" t="s">
        <v>42</v>
      </c>
      <c r="H368" s="14">
        <v>5.0</v>
      </c>
      <c r="I368" s="14" t="s">
        <v>589</v>
      </c>
      <c r="J368" s="2"/>
      <c r="K368" s="2"/>
      <c r="L368" s="14">
        <v>102.108</v>
      </c>
      <c r="M368" s="14" t="s">
        <v>590</v>
      </c>
      <c r="N368" s="14">
        <v>104.603</v>
      </c>
      <c r="O368" s="14">
        <v>5.0</v>
      </c>
      <c r="P368" s="14" t="s">
        <v>167</v>
      </c>
      <c r="Q368" s="14" t="s">
        <v>168</v>
      </c>
      <c r="R368" s="9" t="str">
        <f>IFNA(VLOOKUP(G368,'Points and Classes'!D:E,2,FALSE),"")</f>
        <v>Junior Expert Asphalt</v>
      </c>
      <c r="S368" s="9">
        <f>IF(R368="Sportsman",0,IFNA(VLOOKUP(D368,'Points and Classes'!A:B,2,FALSE),0))</f>
        <v>50</v>
      </c>
      <c r="T368" s="9">
        <f>IFNA(VLOOKUP(R368&amp;F368,'By Class Overall'!A:D,4,FALSE),0)</f>
        <v>570</v>
      </c>
      <c r="U368" s="9">
        <f>IFNA(VLOOKUP(R368&amp;F368,'By Class Overall'!A:E,5,FALSE),0)</f>
        <v>1</v>
      </c>
      <c r="V368" s="2"/>
      <c r="W368" s="2"/>
      <c r="X368" s="2"/>
      <c r="Y368" s="2"/>
      <c r="Z368" s="2"/>
    </row>
    <row r="369" ht="15.75" customHeight="1">
      <c r="A369" s="13">
        <v>3.0</v>
      </c>
      <c r="B369" s="13">
        <v>2.0</v>
      </c>
      <c r="C369" s="14">
        <v>2.0</v>
      </c>
      <c r="D369" s="14">
        <v>2.0</v>
      </c>
      <c r="E369" s="14">
        <v>24.0</v>
      </c>
      <c r="F369" s="14" t="s">
        <v>46</v>
      </c>
      <c r="G369" s="14" t="s">
        <v>42</v>
      </c>
      <c r="H369" s="14">
        <v>5.0</v>
      </c>
      <c r="I369" s="14" t="s">
        <v>591</v>
      </c>
      <c r="J369" s="14">
        <v>2.967</v>
      </c>
      <c r="K369" s="14">
        <v>2.967</v>
      </c>
      <c r="L369" s="14">
        <v>101.332</v>
      </c>
      <c r="M369" s="14" t="s">
        <v>592</v>
      </c>
      <c r="N369" s="14">
        <v>103.144</v>
      </c>
      <c r="O369" s="14">
        <v>4.0</v>
      </c>
      <c r="P369" s="14" t="s">
        <v>47</v>
      </c>
      <c r="Q369" s="14" t="s">
        <v>164</v>
      </c>
      <c r="R369" s="9" t="str">
        <f>IFNA(VLOOKUP(G369,'Points and Classes'!D:E,2,FALSE),"")</f>
        <v>Junior Expert Asphalt</v>
      </c>
      <c r="S369" s="9">
        <f>IF(R369="Sportsman",0,IFNA(VLOOKUP(D369,'Points and Classes'!A:B,2,FALSE),0))</f>
        <v>40</v>
      </c>
      <c r="T369" s="9">
        <f>IFNA(VLOOKUP(R369&amp;F369,'By Class Overall'!A:D,4,FALSE),0)</f>
        <v>246</v>
      </c>
      <c r="U369" s="9">
        <f>IFNA(VLOOKUP(R369&amp;F369,'By Class Overall'!A:E,5,FALSE),0)</f>
        <v>5</v>
      </c>
      <c r="V369" s="2"/>
      <c r="W369" s="2"/>
      <c r="X369" s="2"/>
      <c r="Y369" s="2"/>
      <c r="Z369" s="2"/>
    </row>
    <row r="370" ht="15.75" customHeight="1">
      <c r="A370" s="13">
        <v>3.0</v>
      </c>
      <c r="B370" s="13">
        <v>2.0</v>
      </c>
      <c r="C370" s="14">
        <v>3.0</v>
      </c>
      <c r="D370" s="14">
        <v>3.0</v>
      </c>
      <c r="E370" s="14">
        <v>5.0</v>
      </c>
      <c r="F370" s="14" t="s">
        <v>48</v>
      </c>
      <c r="G370" s="14" t="s">
        <v>42</v>
      </c>
      <c r="H370" s="14">
        <v>5.0</v>
      </c>
      <c r="I370" s="14" t="s">
        <v>593</v>
      </c>
      <c r="J370" s="14">
        <v>3.26</v>
      </c>
      <c r="K370" s="14">
        <v>0.293</v>
      </c>
      <c r="L370" s="14">
        <v>101.257</v>
      </c>
      <c r="M370" s="14" t="s">
        <v>594</v>
      </c>
      <c r="N370" s="14">
        <v>103.253</v>
      </c>
      <c r="O370" s="14">
        <v>4.0</v>
      </c>
      <c r="P370" s="14" t="s">
        <v>49</v>
      </c>
      <c r="Q370" s="14" t="s">
        <v>164</v>
      </c>
      <c r="R370" s="9" t="str">
        <f>IFNA(VLOOKUP(G370,'Points and Classes'!D:E,2,FALSE),"")</f>
        <v>Junior Expert Asphalt</v>
      </c>
      <c r="S370" s="9">
        <f>IF(R370="Sportsman",0,IFNA(VLOOKUP(D370,'Points and Classes'!A:B,2,FALSE),0))</f>
        <v>32</v>
      </c>
      <c r="T370" s="9">
        <f>IFNA(VLOOKUP(R370&amp;F370,'By Class Overall'!A:D,4,FALSE),0)</f>
        <v>292</v>
      </c>
      <c r="U370" s="9">
        <f>IFNA(VLOOKUP(R370&amp;F370,'By Class Overall'!A:E,5,FALSE),0)</f>
        <v>3</v>
      </c>
      <c r="V370" s="2"/>
      <c r="W370" s="2"/>
      <c r="X370" s="2"/>
      <c r="Y370" s="2"/>
      <c r="Z370" s="2"/>
    </row>
    <row r="371" ht="15.75" customHeight="1">
      <c r="A371" s="13">
        <v>3.0</v>
      </c>
      <c r="B371" s="13">
        <v>2.0</v>
      </c>
      <c r="C371" s="14">
        <v>4.0</v>
      </c>
      <c r="D371" s="14">
        <v>4.0</v>
      </c>
      <c r="E371" s="14">
        <v>56.0</v>
      </c>
      <c r="F371" s="14" t="s">
        <v>50</v>
      </c>
      <c r="G371" s="14" t="s">
        <v>42</v>
      </c>
      <c r="H371" s="14">
        <v>5.0</v>
      </c>
      <c r="I371" s="14" t="s">
        <v>595</v>
      </c>
      <c r="J371" s="14">
        <v>49.745</v>
      </c>
      <c r="K371" s="14">
        <v>46.485</v>
      </c>
      <c r="L371" s="14">
        <v>90.5</v>
      </c>
      <c r="M371" s="14" t="s">
        <v>596</v>
      </c>
      <c r="N371" s="14">
        <v>92.309</v>
      </c>
      <c r="O371" s="14">
        <v>2.0</v>
      </c>
      <c r="P371" s="14" t="s">
        <v>51</v>
      </c>
      <c r="Q371" s="14" t="s">
        <v>158</v>
      </c>
      <c r="R371" s="9" t="str">
        <f>IFNA(VLOOKUP(G371,'Points and Classes'!D:E,2,FALSE),"")</f>
        <v>Junior Expert Asphalt</v>
      </c>
      <c r="S371" s="9">
        <f>IF(R371="Sportsman",0,IFNA(VLOOKUP(D371,'Points and Classes'!A:B,2,FALSE),0))</f>
        <v>26</v>
      </c>
      <c r="T371" s="9">
        <f>IFNA(VLOOKUP(R371&amp;F371,'By Class Overall'!A:D,4,FALSE),0)</f>
        <v>338</v>
      </c>
      <c r="U371" s="9">
        <f>IFNA(VLOOKUP(R371&amp;F371,'By Class Overall'!A:E,5,FALSE),0)</f>
        <v>2</v>
      </c>
      <c r="V371" s="2"/>
      <c r="W371" s="2"/>
      <c r="X371" s="2"/>
      <c r="Y371" s="2"/>
      <c r="Z371" s="2"/>
    </row>
    <row r="372" ht="15.75" customHeight="1">
      <c r="A372" s="13">
        <v>3.0</v>
      </c>
      <c r="B372" s="13">
        <v>2.0</v>
      </c>
      <c r="C372" s="14">
        <v>5.0</v>
      </c>
      <c r="D372" s="14">
        <v>1.0</v>
      </c>
      <c r="E372" s="14">
        <v>133.0</v>
      </c>
      <c r="F372" s="14" t="s">
        <v>54</v>
      </c>
      <c r="G372" s="14" t="s">
        <v>53</v>
      </c>
      <c r="H372" s="14">
        <v>5.0</v>
      </c>
      <c r="I372" s="14" t="s">
        <v>597</v>
      </c>
      <c r="J372" s="14">
        <v>55.412</v>
      </c>
      <c r="K372" s="14">
        <v>5.667</v>
      </c>
      <c r="L372" s="14">
        <v>89.343</v>
      </c>
      <c r="M372" s="14" t="s">
        <v>598</v>
      </c>
      <c r="N372" s="14">
        <v>91.127</v>
      </c>
      <c r="O372" s="14">
        <v>3.0</v>
      </c>
      <c r="P372" s="14" t="s">
        <v>55</v>
      </c>
      <c r="Q372" s="14" t="s">
        <v>171</v>
      </c>
      <c r="R372" s="9" t="str">
        <f>IFNA(VLOOKUP(G372,'Points and Classes'!D:E,2,FALSE),"")</f>
        <v>Junior Novice Asphalt</v>
      </c>
      <c r="S372" s="9">
        <f>IF(R372="Sportsman",0,IFNA(VLOOKUP(D372,'Points and Classes'!A:B,2,FALSE),0))</f>
        <v>50</v>
      </c>
      <c r="T372" s="9">
        <f>IFNA(VLOOKUP(R372&amp;F372,'By Class Overall'!A:D,4,FALSE),0)</f>
        <v>502</v>
      </c>
      <c r="U372" s="9">
        <f>IFNA(VLOOKUP(R372&amp;F372,'By Class Overall'!A:E,5,FALSE),0)</f>
        <v>1</v>
      </c>
      <c r="V372" s="2"/>
      <c r="W372" s="2"/>
      <c r="X372" s="2"/>
      <c r="Y372" s="2"/>
      <c r="Z372" s="2"/>
    </row>
    <row r="373" ht="15.75" customHeight="1">
      <c r="A373" s="13">
        <v>3.0</v>
      </c>
      <c r="B373" s="13">
        <v>2.0</v>
      </c>
      <c r="C373" s="14">
        <v>6.0</v>
      </c>
      <c r="D373" s="14">
        <v>2.0</v>
      </c>
      <c r="E373" s="14">
        <v>333.0</v>
      </c>
      <c r="F373" s="14" t="s">
        <v>56</v>
      </c>
      <c r="G373" s="14" t="s">
        <v>53</v>
      </c>
      <c r="H373" s="14">
        <v>4.0</v>
      </c>
      <c r="I373" s="14" t="s">
        <v>599</v>
      </c>
      <c r="J373" s="14" t="s">
        <v>170</v>
      </c>
      <c r="K373" s="14" t="s">
        <v>170</v>
      </c>
      <c r="L373" s="14">
        <v>80.771</v>
      </c>
      <c r="M373" s="14" t="s">
        <v>600</v>
      </c>
      <c r="N373" s="14">
        <v>82.895</v>
      </c>
      <c r="O373" s="14">
        <v>3.0</v>
      </c>
      <c r="P373" s="14" t="s">
        <v>55</v>
      </c>
      <c r="Q373" s="14" t="s">
        <v>171</v>
      </c>
      <c r="R373" s="9" t="str">
        <f>IFNA(VLOOKUP(G373,'Points and Classes'!D:E,2,FALSE),"")</f>
        <v>Junior Novice Asphalt</v>
      </c>
      <c r="S373" s="9">
        <f>IF(R373="Sportsman",0,IFNA(VLOOKUP(D373,'Points and Classes'!A:B,2,FALSE),0))</f>
        <v>40</v>
      </c>
      <c r="T373" s="9">
        <f>IFNA(VLOOKUP(R373&amp;F373,'By Class Overall'!A:D,4,FALSE),0)</f>
        <v>392</v>
      </c>
      <c r="U373" s="9">
        <f>IFNA(VLOOKUP(R373&amp;F373,'By Class Overall'!A:E,5,FALSE),0)</f>
        <v>3</v>
      </c>
      <c r="V373" s="2"/>
      <c r="W373" s="2"/>
      <c r="X373" s="2"/>
      <c r="Y373" s="2"/>
      <c r="Z373" s="2"/>
    </row>
    <row r="374" ht="15.75" customHeight="1">
      <c r="A374" s="13">
        <v>3.0</v>
      </c>
      <c r="B374" s="13">
        <v>2.0</v>
      </c>
      <c r="C374" s="14">
        <v>7.0</v>
      </c>
      <c r="D374" s="14">
        <v>3.0</v>
      </c>
      <c r="E374" s="14">
        <v>52.0</v>
      </c>
      <c r="F374" s="14" t="s">
        <v>57</v>
      </c>
      <c r="G374" s="14" t="s">
        <v>53</v>
      </c>
      <c r="H374" s="14">
        <v>4.0</v>
      </c>
      <c r="I374" s="14" t="s">
        <v>601</v>
      </c>
      <c r="J374" s="14" t="s">
        <v>170</v>
      </c>
      <c r="K374" s="14">
        <v>7.464</v>
      </c>
      <c r="L374" s="14">
        <v>79.263</v>
      </c>
      <c r="M374" s="14" t="s">
        <v>602</v>
      </c>
      <c r="N374" s="14">
        <v>80.294</v>
      </c>
      <c r="O374" s="14">
        <v>4.0</v>
      </c>
      <c r="P374" s="14" t="s">
        <v>58</v>
      </c>
      <c r="Q374" s="14" t="s">
        <v>158</v>
      </c>
      <c r="R374" s="9" t="str">
        <f>IFNA(VLOOKUP(G374,'Points and Classes'!D:E,2,FALSE),"")</f>
        <v>Junior Novice Asphalt</v>
      </c>
      <c r="S374" s="9">
        <f>IF(R374="Sportsman",0,IFNA(VLOOKUP(D374,'Points and Classes'!A:B,2,FALSE),0))</f>
        <v>32</v>
      </c>
      <c r="T374" s="9">
        <f>IFNA(VLOOKUP(R374&amp;F374,'By Class Overall'!A:D,4,FALSE),0)</f>
        <v>496</v>
      </c>
      <c r="U374" s="9">
        <f>IFNA(VLOOKUP(R374&amp;F374,'By Class Overall'!A:E,5,FALSE),0)</f>
        <v>2</v>
      </c>
      <c r="V374" s="2"/>
      <c r="W374" s="2"/>
      <c r="X374" s="2"/>
      <c r="Y374" s="2"/>
      <c r="Z374" s="2"/>
    </row>
    <row r="375" ht="15.75" customHeight="1">
      <c r="A375" s="13">
        <v>3.0</v>
      </c>
      <c r="B375" s="13">
        <v>2.0</v>
      </c>
      <c r="C375" s="14">
        <v>8.0</v>
      </c>
      <c r="D375" s="14">
        <v>4.0</v>
      </c>
      <c r="E375" s="14">
        <v>49.0</v>
      </c>
      <c r="F375" s="14" t="s">
        <v>59</v>
      </c>
      <c r="G375" s="14" t="s">
        <v>53</v>
      </c>
      <c r="H375" s="14">
        <v>4.0</v>
      </c>
      <c r="I375" s="14" t="s">
        <v>603</v>
      </c>
      <c r="J375" s="14" t="s">
        <v>170</v>
      </c>
      <c r="K375" s="14">
        <v>1.291</v>
      </c>
      <c r="L375" s="14">
        <v>79.007</v>
      </c>
      <c r="M375" s="14" t="s">
        <v>604</v>
      </c>
      <c r="N375" s="14">
        <v>80.497</v>
      </c>
      <c r="O375" s="14">
        <v>2.0</v>
      </c>
      <c r="P375" s="14" t="s">
        <v>60</v>
      </c>
      <c r="Q375" s="14" t="s">
        <v>164</v>
      </c>
      <c r="R375" s="9" t="str">
        <f>IFNA(VLOOKUP(G375,'Points and Classes'!D:E,2,FALSE),"")</f>
        <v>Junior Novice Asphalt</v>
      </c>
      <c r="S375" s="9">
        <f>IF(R375="Sportsman",0,IFNA(VLOOKUP(D375,'Points and Classes'!A:B,2,FALSE),0))</f>
        <v>26</v>
      </c>
      <c r="T375" s="9">
        <f>IFNA(VLOOKUP(R375&amp;F375,'By Class Overall'!A:D,4,FALSE),0)</f>
        <v>320</v>
      </c>
      <c r="U375" s="9">
        <f>IFNA(VLOOKUP(R375&amp;F375,'By Class Overall'!A:E,5,FALSE),0)</f>
        <v>4</v>
      </c>
      <c r="V375" s="2"/>
      <c r="W375" s="2"/>
      <c r="X375" s="2"/>
      <c r="Y375" s="2"/>
      <c r="Z375" s="2"/>
    </row>
    <row r="376" ht="15.75" customHeight="1">
      <c r="A376" s="13">
        <v>3.0</v>
      </c>
      <c r="B376" s="13">
        <v>2.0</v>
      </c>
      <c r="C376" s="14">
        <v>9.0</v>
      </c>
      <c r="D376" s="14">
        <v>5.0</v>
      </c>
      <c r="E376" s="14">
        <v>35.0</v>
      </c>
      <c r="F376" s="14" t="s">
        <v>61</v>
      </c>
      <c r="G376" s="14" t="s">
        <v>53</v>
      </c>
      <c r="H376" s="14">
        <v>4.0</v>
      </c>
      <c r="I376" s="14" t="s">
        <v>605</v>
      </c>
      <c r="J376" s="14" t="s">
        <v>170</v>
      </c>
      <c r="K376" s="14">
        <v>56.61</v>
      </c>
      <c r="L376" s="14">
        <v>69.233</v>
      </c>
      <c r="M376" s="14" t="s">
        <v>606</v>
      </c>
      <c r="N376" s="14">
        <v>71.128</v>
      </c>
      <c r="O376" s="14">
        <v>2.0</v>
      </c>
      <c r="P376" s="14" t="s">
        <v>62</v>
      </c>
      <c r="Q376" s="14" t="s">
        <v>164</v>
      </c>
      <c r="R376" s="9" t="str">
        <f>IFNA(VLOOKUP(G376,'Points and Classes'!D:E,2,FALSE),"")</f>
        <v>Junior Novice Asphalt</v>
      </c>
      <c r="S376" s="9">
        <f>IF(R376="Sportsman",0,IFNA(VLOOKUP(D376,'Points and Classes'!A:B,2,FALSE),0))</f>
        <v>22</v>
      </c>
      <c r="T376" s="9">
        <f>IFNA(VLOOKUP(R376&amp;F376,'By Class Overall'!A:D,4,FALSE),0)</f>
        <v>144</v>
      </c>
      <c r="U376" s="9">
        <f>IFNA(VLOOKUP(R376&amp;F376,'By Class Overall'!A:E,5,FALSE),0)</f>
        <v>6</v>
      </c>
      <c r="V376" s="2"/>
      <c r="W376" s="2"/>
      <c r="X376" s="2"/>
      <c r="Y376" s="2"/>
      <c r="Z376" s="2"/>
    </row>
    <row r="377" ht="15.75" customHeight="1">
      <c r="A377" s="13">
        <v>3.0</v>
      </c>
      <c r="B377" s="13">
        <v>2.0</v>
      </c>
      <c r="C377" s="14">
        <v>10.0</v>
      </c>
      <c r="D377" s="14">
        <v>6.0</v>
      </c>
      <c r="E377" s="14">
        <v>36.0</v>
      </c>
      <c r="F377" s="14" t="s">
        <v>63</v>
      </c>
      <c r="G377" s="14" t="s">
        <v>53</v>
      </c>
      <c r="H377" s="14">
        <v>4.0</v>
      </c>
      <c r="I377" s="14" t="s">
        <v>607</v>
      </c>
      <c r="J377" s="14" t="s">
        <v>170</v>
      </c>
      <c r="K377" s="14">
        <v>25.556</v>
      </c>
      <c r="L377" s="14">
        <v>65.571</v>
      </c>
      <c r="M377" s="14" t="s">
        <v>608</v>
      </c>
      <c r="N377" s="14">
        <v>67.09</v>
      </c>
      <c r="O377" s="14">
        <v>2.0</v>
      </c>
      <c r="P377" s="14" t="s">
        <v>62</v>
      </c>
      <c r="Q377" s="14" t="s">
        <v>164</v>
      </c>
      <c r="R377" s="9" t="str">
        <f>IFNA(VLOOKUP(G377,'Points and Classes'!D:E,2,FALSE),"")</f>
        <v>Junior Novice Asphalt</v>
      </c>
      <c r="S377" s="9">
        <f>IF(R377="Sportsman",0,IFNA(VLOOKUP(D377,'Points and Classes'!A:B,2,FALSE),0))</f>
        <v>20</v>
      </c>
      <c r="T377" s="9">
        <f>IFNA(VLOOKUP(R377&amp;F377,'By Class Overall'!A:D,4,FALSE),0)</f>
        <v>136</v>
      </c>
      <c r="U377" s="9">
        <f>IFNA(VLOOKUP(R377&amp;F377,'By Class Overall'!A:E,5,FALSE),0)</f>
        <v>7</v>
      </c>
      <c r="V377" s="2"/>
      <c r="W377" s="2"/>
      <c r="X377" s="2"/>
      <c r="Y377" s="2"/>
      <c r="Z377" s="2"/>
    </row>
    <row r="378" ht="15.75" customHeight="1">
      <c r="A378" s="13">
        <v>3.0</v>
      </c>
      <c r="B378" s="13">
        <v>2.0</v>
      </c>
      <c r="C378" s="14">
        <v>11.0</v>
      </c>
      <c r="D378" s="14">
        <v>7.0</v>
      </c>
      <c r="E378" s="14">
        <v>273.0</v>
      </c>
      <c r="F378" s="14" t="s">
        <v>115</v>
      </c>
      <c r="G378" s="14" t="s">
        <v>53</v>
      </c>
      <c r="H378" s="14">
        <v>3.0</v>
      </c>
      <c r="I378" s="14" t="s">
        <v>609</v>
      </c>
      <c r="J378" s="14" t="s">
        <v>151</v>
      </c>
      <c r="K378" s="14" t="s">
        <v>170</v>
      </c>
      <c r="L378" s="14">
        <v>62.485</v>
      </c>
      <c r="M378" s="14" t="s">
        <v>610</v>
      </c>
      <c r="N378" s="14">
        <v>64.684</v>
      </c>
      <c r="O378" s="14">
        <v>3.0</v>
      </c>
      <c r="P378" s="14" t="s">
        <v>484</v>
      </c>
      <c r="Q378" s="14" t="s">
        <v>481</v>
      </c>
      <c r="R378" s="9" t="str">
        <f>IFNA(VLOOKUP(G378,'Points and Classes'!D:E,2,FALSE),"")</f>
        <v>Junior Novice Asphalt</v>
      </c>
      <c r="S378" s="9">
        <f>IF(R378="Sportsman",0,IFNA(VLOOKUP(D378,'Points and Classes'!A:B,2,FALSE),0))</f>
        <v>18</v>
      </c>
      <c r="T378" s="9">
        <f>IFNA(VLOOKUP(R378&amp;F378,'By Class Overall'!A:D,4,FALSE),0)</f>
        <v>34</v>
      </c>
      <c r="U378" s="9">
        <f>IFNA(VLOOKUP(R378&amp;F378,'By Class Overall'!A:E,5,FALSE),0)</f>
        <v>11</v>
      </c>
      <c r="V378" s="2"/>
      <c r="W378" s="2"/>
      <c r="X378" s="2"/>
      <c r="Y378" s="2"/>
      <c r="Z378" s="2"/>
    </row>
    <row r="379" ht="15.75" customHeight="1">
      <c r="A379" s="13">
        <v>3.0</v>
      </c>
      <c r="B379" s="13">
        <v>2.0</v>
      </c>
      <c r="C379" s="14">
        <v>12.0</v>
      </c>
      <c r="D379" s="14">
        <v>8.0</v>
      </c>
      <c r="E379" s="14">
        <v>42.0</v>
      </c>
      <c r="F379" s="14" t="s">
        <v>113</v>
      </c>
      <c r="G379" s="14" t="s">
        <v>53</v>
      </c>
      <c r="H379" s="14">
        <v>3.0</v>
      </c>
      <c r="I379" s="14" t="s">
        <v>611</v>
      </c>
      <c r="J379" s="14" t="s">
        <v>151</v>
      </c>
      <c r="K379" s="14">
        <v>19.693</v>
      </c>
      <c r="L379" s="14">
        <v>59.408</v>
      </c>
      <c r="M379" s="14" t="s">
        <v>612</v>
      </c>
      <c r="N379" s="14">
        <v>61.319</v>
      </c>
      <c r="O379" s="14">
        <v>2.0</v>
      </c>
      <c r="P379" s="14" t="s">
        <v>488</v>
      </c>
      <c r="Q379" s="14" t="s">
        <v>164</v>
      </c>
      <c r="R379" s="9" t="str">
        <f>IFNA(VLOOKUP(G379,'Points and Classes'!D:E,2,FALSE),"")</f>
        <v>Junior Novice Asphalt</v>
      </c>
      <c r="S379" s="9">
        <f>IF(R379="Sportsman",0,IFNA(VLOOKUP(D379,'Points and Classes'!A:B,2,FALSE),0))</f>
        <v>16</v>
      </c>
      <c r="T379" s="9">
        <f>IFNA(VLOOKUP(R379&amp;F379,'By Class Overall'!A:D,4,FALSE),0)</f>
        <v>96</v>
      </c>
      <c r="U379" s="9">
        <f>IFNA(VLOOKUP(R379&amp;F379,'By Class Overall'!A:E,5,FALSE),0)</f>
        <v>9</v>
      </c>
      <c r="V379" s="2"/>
      <c r="W379" s="2"/>
      <c r="X379" s="2"/>
      <c r="Y379" s="2"/>
      <c r="Z379" s="2"/>
    </row>
    <row r="380" ht="15.75" customHeight="1">
      <c r="A380" s="13">
        <v>3.0</v>
      </c>
      <c r="B380" s="13">
        <v>2.0</v>
      </c>
      <c r="C380" s="14">
        <v>13.0</v>
      </c>
      <c r="D380" s="14">
        <v>9.0</v>
      </c>
      <c r="E380" s="14">
        <v>46.0</v>
      </c>
      <c r="F380" s="14" t="s">
        <v>66</v>
      </c>
      <c r="G380" s="14" t="s">
        <v>53</v>
      </c>
      <c r="H380" s="2"/>
      <c r="I380" s="2"/>
      <c r="J380" s="2"/>
      <c r="K380" s="2"/>
      <c r="L380" s="14" t="s">
        <v>153</v>
      </c>
      <c r="M380" s="2"/>
      <c r="N380" s="14" t="s">
        <v>153</v>
      </c>
      <c r="O380" s="14">
        <v>0.0</v>
      </c>
      <c r="P380" s="15" t="s">
        <v>67</v>
      </c>
      <c r="Q380" s="15" t="s">
        <v>168</v>
      </c>
      <c r="R380" s="9" t="str">
        <f>IFNA(VLOOKUP(G380,'Points and Classes'!D:E,2,FALSE),"")</f>
        <v>Junior Novice Asphalt</v>
      </c>
      <c r="S380" s="9">
        <f>IF(R380="Sportsman",0,IFNA(VLOOKUP(D380,'Points and Classes'!A:B,2,FALSE),0))</f>
        <v>14</v>
      </c>
      <c r="T380" s="9">
        <f>IFNA(VLOOKUP(R380&amp;F380,'By Class Overall'!A:D,4,FALSE),0)</f>
        <v>186</v>
      </c>
      <c r="U380" s="9">
        <f>IFNA(VLOOKUP(R380&amp;F380,'By Class Overall'!A:E,5,FALSE),0)</f>
        <v>5</v>
      </c>
      <c r="V380" s="2"/>
      <c r="W380" s="2"/>
      <c r="X380" s="2"/>
      <c r="Y380" s="2"/>
      <c r="Z380" s="2"/>
    </row>
    <row r="381" ht="15.75" customHeight="1">
      <c r="A381" s="13">
        <v>3.0</v>
      </c>
      <c r="B381" s="13">
        <v>2.0</v>
      </c>
      <c r="C381" s="14" t="s">
        <v>129</v>
      </c>
      <c r="D381" s="14" t="s">
        <v>129</v>
      </c>
      <c r="E381" s="14">
        <v>143.0</v>
      </c>
      <c r="F381" s="14" t="s">
        <v>114</v>
      </c>
      <c r="G381" s="14" t="s">
        <v>53</v>
      </c>
      <c r="H381" s="2"/>
      <c r="I381" s="2"/>
      <c r="J381" s="14" t="s">
        <v>129</v>
      </c>
      <c r="K381" s="2"/>
      <c r="L381" s="14" t="s">
        <v>153</v>
      </c>
      <c r="M381" s="2"/>
      <c r="N381" s="14" t="s">
        <v>153</v>
      </c>
      <c r="O381" s="14">
        <v>0.0</v>
      </c>
      <c r="P381" s="14" t="s">
        <v>480</v>
      </c>
      <c r="Q381" s="14" t="s">
        <v>481</v>
      </c>
      <c r="R381" s="9" t="str">
        <f>IFNA(VLOOKUP(G381,'Points and Classes'!D:E,2,FALSE),"")</f>
        <v>Junior Novice Asphalt</v>
      </c>
      <c r="S381" s="9">
        <f>IF(R381="Sportsman",0,IFNA(VLOOKUP(D381,'Points and Classes'!A:B,2,FALSE),0))</f>
        <v>0</v>
      </c>
      <c r="T381" s="9">
        <f>IFNA(VLOOKUP(R381&amp;F381,'By Class Overall'!A:D,4,FALSE),0)</f>
        <v>62</v>
      </c>
      <c r="U381" s="9">
        <f>IFNA(VLOOKUP(R381&amp;F381,'By Class Overall'!A:E,5,FALSE),0)</f>
        <v>10</v>
      </c>
      <c r="V381" s="2"/>
      <c r="W381" s="2"/>
      <c r="X381" s="2"/>
      <c r="Y381" s="2"/>
      <c r="Z381" s="2"/>
    </row>
    <row r="382" ht="15.75" customHeight="1">
      <c r="A382" s="13">
        <v>3.0</v>
      </c>
      <c r="B382" s="13">
        <v>2.0</v>
      </c>
      <c r="C382" s="14">
        <v>1.0</v>
      </c>
      <c r="D382" s="14">
        <v>1.0</v>
      </c>
      <c r="E382" s="14">
        <v>102.0</v>
      </c>
      <c r="F382" s="14" t="s">
        <v>112</v>
      </c>
      <c r="G382" s="14" t="s">
        <v>52</v>
      </c>
      <c r="H382" s="14">
        <v>5.0</v>
      </c>
      <c r="I382" s="14" t="s">
        <v>613</v>
      </c>
      <c r="J382" s="2"/>
      <c r="K382" s="2"/>
      <c r="L382" s="14">
        <v>73.366</v>
      </c>
      <c r="M382" s="14" t="s">
        <v>614</v>
      </c>
      <c r="N382" s="14">
        <v>73.909</v>
      </c>
      <c r="O382" s="14">
        <v>5.0</v>
      </c>
      <c r="P382" s="14" t="s">
        <v>167</v>
      </c>
      <c r="Q382" s="14" t="s">
        <v>168</v>
      </c>
      <c r="R382" s="9" t="str">
        <f>IFNA(VLOOKUP(G382,'Points and Classes'!D:E,2,FALSE),"")</f>
        <v>Junior Expert SuperMoto</v>
      </c>
      <c r="S382" s="9">
        <f>IF(R382="Sportsman",0,IFNA(VLOOKUP(D382,'Points and Classes'!A:B,2,FALSE),0))</f>
        <v>50</v>
      </c>
      <c r="T382" s="9">
        <f>IFNA(VLOOKUP(R382&amp;F382,'By Class Overall'!A:D,4,FALSE),0)</f>
        <v>556</v>
      </c>
      <c r="U382" s="9">
        <f>IFNA(VLOOKUP(R382&amp;F382,'By Class Overall'!A:E,5,FALSE),0)</f>
        <v>1</v>
      </c>
      <c r="V382" s="2"/>
      <c r="W382" s="2"/>
      <c r="X382" s="2"/>
      <c r="Y382" s="2"/>
      <c r="Z382" s="2"/>
    </row>
    <row r="383" ht="15.75" customHeight="1">
      <c r="A383" s="13">
        <v>3.0</v>
      </c>
      <c r="B383" s="13">
        <v>2.0</v>
      </c>
      <c r="C383" s="14">
        <v>2.0</v>
      </c>
      <c r="D383" s="14">
        <v>2.0</v>
      </c>
      <c r="E383" s="14">
        <v>5.0</v>
      </c>
      <c r="F383" s="14" t="s">
        <v>48</v>
      </c>
      <c r="G383" s="14" t="s">
        <v>52</v>
      </c>
      <c r="H383" s="14">
        <v>5.0</v>
      </c>
      <c r="I383" s="14" t="s">
        <v>615</v>
      </c>
      <c r="J383" s="14">
        <v>1.079</v>
      </c>
      <c r="K383" s="14">
        <v>1.079</v>
      </c>
      <c r="L383" s="14">
        <v>73.219</v>
      </c>
      <c r="M383" s="14" t="s">
        <v>616</v>
      </c>
      <c r="N383" s="14">
        <v>75.231</v>
      </c>
      <c r="O383" s="14">
        <v>5.0</v>
      </c>
      <c r="P383" s="14" t="s">
        <v>49</v>
      </c>
      <c r="Q383" s="14" t="s">
        <v>164</v>
      </c>
      <c r="R383" s="9" t="str">
        <f>IFNA(VLOOKUP(G383,'Points and Classes'!D:E,2,FALSE),"")</f>
        <v>Junior Expert SuperMoto</v>
      </c>
      <c r="S383" s="9">
        <f>IF(R383="Sportsman",0,IFNA(VLOOKUP(D383,'Points and Classes'!A:B,2,FALSE),0))</f>
        <v>40</v>
      </c>
      <c r="T383" s="9">
        <f>IFNA(VLOOKUP(R383&amp;F383,'By Class Overall'!A:D,4,FALSE),0)</f>
        <v>338</v>
      </c>
      <c r="U383" s="9">
        <f>IFNA(VLOOKUP(R383&amp;F383,'By Class Overall'!A:E,5,FALSE),0)</f>
        <v>3</v>
      </c>
      <c r="V383" s="2"/>
      <c r="W383" s="2"/>
      <c r="X383" s="2"/>
      <c r="Y383" s="2"/>
      <c r="Z383" s="2"/>
    </row>
    <row r="384" ht="15.75" customHeight="1">
      <c r="A384" s="13">
        <v>3.0</v>
      </c>
      <c r="B384" s="13">
        <v>2.0</v>
      </c>
      <c r="C384" s="14">
        <v>3.0</v>
      </c>
      <c r="D384" s="14">
        <v>3.0</v>
      </c>
      <c r="E384" s="14">
        <v>24.0</v>
      </c>
      <c r="F384" s="14" t="s">
        <v>46</v>
      </c>
      <c r="G384" s="14" t="s">
        <v>52</v>
      </c>
      <c r="H384" s="14">
        <v>5.0</v>
      </c>
      <c r="I384" s="14" t="s">
        <v>617</v>
      </c>
      <c r="J384" s="14">
        <v>6.263</v>
      </c>
      <c r="K384" s="14">
        <v>5.184</v>
      </c>
      <c r="L384" s="14">
        <v>72.524</v>
      </c>
      <c r="M384" s="14" t="s">
        <v>618</v>
      </c>
      <c r="N384" s="14">
        <v>74.859</v>
      </c>
      <c r="O384" s="14">
        <v>4.0</v>
      </c>
      <c r="P384" s="14" t="s">
        <v>47</v>
      </c>
      <c r="Q384" s="14" t="s">
        <v>164</v>
      </c>
      <c r="R384" s="9" t="str">
        <f>IFNA(VLOOKUP(G384,'Points and Classes'!D:E,2,FALSE),"")</f>
        <v>Junior Expert SuperMoto</v>
      </c>
      <c r="S384" s="9">
        <f>IF(R384="Sportsman",0,IFNA(VLOOKUP(D384,'Points and Classes'!A:B,2,FALSE),0))</f>
        <v>32</v>
      </c>
      <c r="T384" s="9">
        <f>IFNA(VLOOKUP(R384&amp;F384,'By Class Overall'!A:D,4,FALSE),0)</f>
        <v>270</v>
      </c>
      <c r="U384" s="9">
        <f>IFNA(VLOOKUP(R384&amp;F384,'By Class Overall'!A:E,5,FALSE),0)</f>
        <v>4</v>
      </c>
      <c r="V384" s="2"/>
      <c r="W384" s="2"/>
      <c r="X384" s="2"/>
      <c r="Y384" s="2"/>
      <c r="Z384" s="2"/>
    </row>
    <row r="385" ht="15.75" customHeight="1">
      <c r="A385" s="13">
        <v>3.0</v>
      </c>
      <c r="B385" s="13">
        <v>2.0</v>
      </c>
      <c r="C385" s="14">
        <v>4.0</v>
      </c>
      <c r="D385" s="14">
        <v>4.0</v>
      </c>
      <c r="E385" s="14">
        <v>56.0</v>
      </c>
      <c r="F385" s="14" t="s">
        <v>50</v>
      </c>
      <c r="G385" s="14" t="s">
        <v>52</v>
      </c>
      <c r="H385" s="14">
        <v>5.0</v>
      </c>
      <c r="I385" s="14" t="s">
        <v>619</v>
      </c>
      <c r="J385" s="14" t="s">
        <v>620</v>
      </c>
      <c r="K385" s="14" t="s">
        <v>621</v>
      </c>
      <c r="L385" s="14">
        <v>63.16</v>
      </c>
      <c r="M385" s="14" t="s">
        <v>622</v>
      </c>
      <c r="N385" s="14">
        <v>63.933</v>
      </c>
      <c r="O385" s="14">
        <v>2.0</v>
      </c>
      <c r="P385" s="14" t="s">
        <v>51</v>
      </c>
      <c r="Q385" s="14" t="s">
        <v>158</v>
      </c>
      <c r="R385" s="9" t="str">
        <f>IFNA(VLOOKUP(G385,'Points and Classes'!D:E,2,FALSE),"")</f>
        <v>Junior Expert SuperMoto</v>
      </c>
      <c r="S385" s="9">
        <f>IF(R385="Sportsman",0,IFNA(VLOOKUP(D385,'Points and Classes'!A:B,2,FALSE),0))</f>
        <v>26</v>
      </c>
      <c r="T385" s="9">
        <f>IFNA(VLOOKUP(R385&amp;F385,'By Class Overall'!A:D,4,FALSE),0)</f>
        <v>342</v>
      </c>
      <c r="U385" s="9">
        <f>IFNA(VLOOKUP(R385&amp;F385,'By Class Overall'!A:E,5,FALSE),0)</f>
        <v>2</v>
      </c>
      <c r="V385" s="2"/>
      <c r="W385" s="2"/>
      <c r="X385" s="2"/>
      <c r="Y385" s="2"/>
      <c r="Z385" s="2"/>
    </row>
    <row r="386" ht="15.75" customHeight="1">
      <c r="A386" s="13">
        <v>3.0</v>
      </c>
      <c r="B386" s="13">
        <v>2.0</v>
      </c>
      <c r="C386" s="14">
        <v>5.0</v>
      </c>
      <c r="D386" s="14">
        <v>1.0</v>
      </c>
      <c r="E386" s="14">
        <v>133.0</v>
      </c>
      <c r="F386" s="14" t="s">
        <v>54</v>
      </c>
      <c r="G386" s="14" t="s">
        <v>68</v>
      </c>
      <c r="H386" s="14">
        <v>5.0</v>
      </c>
      <c r="I386" s="14" t="s">
        <v>623</v>
      </c>
      <c r="J386" s="14" t="s">
        <v>624</v>
      </c>
      <c r="K386" s="14">
        <v>40.76</v>
      </c>
      <c r="L386" s="14">
        <v>59.305</v>
      </c>
      <c r="M386" s="14" t="s">
        <v>625</v>
      </c>
      <c r="N386" s="14">
        <v>60.238</v>
      </c>
      <c r="O386" s="14">
        <v>5.0</v>
      </c>
      <c r="P386" s="14" t="s">
        <v>55</v>
      </c>
      <c r="Q386" s="14" t="s">
        <v>171</v>
      </c>
      <c r="R386" s="9" t="str">
        <f>IFNA(VLOOKUP(G386,'Points and Classes'!D:E,2,FALSE),"")</f>
        <v>Junior Novice SuperMoto</v>
      </c>
      <c r="S386" s="9">
        <f>IF(R386="Sportsman",0,IFNA(VLOOKUP(D386,'Points and Classes'!A:B,2,FALSE),0))</f>
        <v>50</v>
      </c>
      <c r="T386" s="9">
        <f>IFNA(VLOOKUP(R386&amp;F386,'By Class Overall'!A:D,4,FALSE),0)</f>
        <v>516</v>
      </c>
      <c r="U386" s="9">
        <f>IFNA(VLOOKUP(R386&amp;F386,'By Class Overall'!A:E,5,FALSE),0)</f>
        <v>1</v>
      </c>
      <c r="V386" s="2"/>
      <c r="W386" s="2"/>
      <c r="X386" s="2"/>
      <c r="Y386" s="2"/>
      <c r="Z386" s="2"/>
    </row>
    <row r="387" ht="15.75" customHeight="1">
      <c r="A387" s="13">
        <v>3.0</v>
      </c>
      <c r="B387" s="13">
        <v>2.0</v>
      </c>
      <c r="C387" s="14">
        <v>6.0</v>
      </c>
      <c r="D387" s="14">
        <v>2.0</v>
      </c>
      <c r="E387" s="14">
        <v>49.0</v>
      </c>
      <c r="F387" s="14" t="s">
        <v>59</v>
      </c>
      <c r="G387" s="14" t="s">
        <v>68</v>
      </c>
      <c r="H387" s="14">
        <v>4.0</v>
      </c>
      <c r="I387" s="14" t="s">
        <v>626</v>
      </c>
      <c r="J387" s="14" t="s">
        <v>170</v>
      </c>
      <c r="K387" s="14" t="s">
        <v>170</v>
      </c>
      <c r="L387" s="14">
        <v>58.555</v>
      </c>
      <c r="M387" s="14" t="s">
        <v>627</v>
      </c>
      <c r="N387" s="14">
        <v>59.811</v>
      </c>
      <c r="O387" s="14">
        <v>4.0</v>
      </c>
      <c r="P387" s="14" t="s">
        <v>60</v>
      </c>
      <c r="Q387" s="14" t="s">
        <v>164</v>
      </c>
      <c r="R387" s="9" t="str">
        <f>IFNA(VLOOKUP(G387,'Points and Classes'!D:E,2,FALSE),"")</f>
        <v>Junior Novice SuperMoto</v>
      </c>
      <c r="S387" s="9">
        <f>IF(R387="Sportsman",0,IFNA(VLOOKUP(D387,'Points and Classes'!A:B,2,FALSE),0))</f>
        <v>40</v>
      </c>
      <c r="T387" s="9">
        <f>IFNA(VLOOKUP(R387&amp;F387,'By Class Overall'!A:D,4,FALSE),0)</f>
        <v>408</v>
      </c>
      <c r="U387" s="9">
        <f>IFNA(VLOOKUP(R387&amp;F387,'By Class Overall'!A:E,5,FALSE),0)</f>
        <v>2</v>
      </c>
      <c r="V387" s="2"/>
      <c r="W387" s="2"/>
      <c r="X387" s="2"/>
      <c r="Y387" s="2"/>
      <c r="Z387" s="2"/>
    </row>
    <row r="388" ht="15.75" customHeight="1">
      <c r="A388" s="13">
        <v>3.0</v>
      </c>
      <c r="B388" s="13">
        <v>2.0</v>
      </c>
      <c r="C388" s="14">
        <v>7.0</v>
      </c>
      <c r="D388" s="14">
        <v>3.0</v>
      </c>
      <c r="E388" s="14">
        <v>143.0</v>
      </c>
      <c r="F388" s="14" t="s">
        <v>114</v>
      </c>
      <c r="G388" s="14" t="s">
        <v>68</v>
      </c>
      <c r="H388" s="14">
        <v>4.0</v>
      </c>
      <c r="I388" s="14" t="s">
        <v>628</v>
      </c>
      <c r="J388" s="14" t="s">
        <v>170</v>
      </c>
      <c r="K388" s="14">
        <v>59.921</v>
      </c>
      <c r="L388" s="14">
        <v>52.717</v>
      </c>
      <c r="M388" s="14" t="s">
        <v>629</v>
      </c>
      <c r="N388" s="14">
        <v>54.705</v>
      </c>
      <c r="O388" s="14">
        <v>3.0</v>
      </c>
      <c r="P388" s="14" t="s">
        <v>480</v>
      </c>
      <c r="Q388" s="14" t="s">
        <v>481</v>
      </c>
      <c r="R388" s="9" t="str">
        <f>IFNA(VLOOKUP(G388,'Points and Classes'!D:E,2,FALSE),"")</f>
        <v>Junior Novice SuperMoto</v>
      </c>
      <c r="S388" s="9">
        <f>IF(R388="Sportsman",0,IFNA(VLOOKUP(D388,'Points and Classes'!A:B,2,FALSE),0))</f>
        <v>32</v>
      </c>
      <c r="T388" s="9">
        <f>IFNA(VLOOKUP(R388&amp;F388,'By Class Overall'!A:D,4,FALSE),0)</f>
        <v>128</v>
      </c>
      <c r="U388" s="9">
        <f>IFNA(VLOOKUP(R388&amp;F388,'By Class Overall'!A:E,5,FALSE),0)</f>
        <v>5</v>
      </c>
      <c r="V388" s="2"/>
      <c r="W388" s="2"/>
      <c r="X388" s="2"/>
      <c r="Y388" s="2"/>
      <c r="Z388" s="2"/>
    </row>
    <row r="389" ht="15.75" customHeight="1">
      <c r="A389" s="13">
        <v>3.0</v>
      </c>
      <c r="B389" s="13">
        <v>2.0</v>
      </c>
      <c r="C389" s="14">
        <v>8.0</v>
      </c>
      <c r="D389" s="14">
        <v>4.0</v>
      </c>
      <c r="E389" s="14">
        <v>46.0</v>
      </c>
      <c r="F389" s="14" t="s">
        <v>66</v>
      </c>
      <c r="G389" s="14" t="s">
        <v>68</v>
      </c>
      <c r="H389" s="2"/>
      <c r="I389" s="2"/>
      <c r="J389" s="2"/>
      <c r="K389" s="2"/>
      <c r="L389" s="14" t="s">
        <v>153</v>
      </c>
      <c r="M389" s="2"/>
      <c r="N389" s="14" t="s">
        <v>153</v>
      </c>
      <c r="O389" s="14">
        <v>0.0</v>
      </c>
      <c r="P389" s="15" t="s">
        <v>67</v>
      </c>
      <c r="Q389" s="15" t="s">
        <v>168</v>
      </c>
      <c r="R389" s="9" t="str">
        <f>IFNA(VLOOKUP(G389,'Points and Classes'!D:E,2,FALSE),"")</f>
        <v>Junior Novice SuperMoto</v>
      </c>
      <c r="S389" s="9">
        <f>IF(R389="Sportsman",0,IFNA(VLOOKUP(D389,'Points and Classes'!A:B,2,FALSE),0))</f>
        <v>26</v>
      </c>
      <c r="T389" s="9">
        <f>IFNA(VLOOKUP(R389&amp;F389,'By Class Overall'!A:D,4,FALSE),0)</f>
        <v>242</v>
      </c>
      <c r="U389" s="9">
        <f>IFNA(VLOOKUP(R389&amp;F389,'By Class Overall'!A:E,5,FALSE),0)</f>
        <v>3</v>
      </c>
      <c r="V389" s="2"/>
      <c r="W389" s="2"/>
      <c r="X389" s="2"/>
      <c r="Y389" s="2"/>
      <c r="Z389" s="2"/>
    </row>
    <row r="390" ht="15.75" customHeight="1">
      <c r="A390" s="13">
        <v>3.0</v>
      </c>
      <c r="B390" s="13">
        <v>2.0</v>
      </c>
      <c r="C390" s="14">
        <v>9.0</v>
      </c>
      <c r="D390" s="14">
        <v>5.0</v>
      </c>
      <c r="E390" s="14">
        <v>273.0</v>
      </c>
      <c r="F390" s="14" t="s">
        <v>115</v>
      </c>
      <c r="G390" s="14" t="s">
        <v>68</v>
      </c>
      <c r="H390" s="14">
        <v>4.0</v>
      </c>
      <c r="I390" s="14" t="s">
        <v>630</v>
      </c>
      <c r="J390" s="14" t="s">
        <v>170</v>
      </c>
      <c r="K390" s="14">
        <v>58.254</v>
      </c>
      <c r="L390" s="14">
        <v>48.058</v>
      </c>
      <c r="M390" s="14" t="s">
        <v>631</v>
      </c>
      <c r="N390" s="14">
        <v>49.434</v>
      </c>
      <c r="O390" s="14">
        <v>3.0</v>
      </c>
      <c r="P390" s="14" t="s">
        <v>484</v>
      </c>
      <c r="Q390" s="14" t="s">
        <v>481</v>
      </c>
      <c r="R390" s="9" t="str">
        <f>IFNA(VLOOKUP(G390,'Points and Classes'!D:E,2,FALSE),"")</f>
        <v>Junior Novice SuperMoto</v>
      </c>
      <c r="S390" s="9">
        <f>IF(R390="Sportsman",0,IFNA(VLOOKUP(D390,'Points and Classes'!A:B,2,FALSE),0))</f>
        <v>22</v>
      </c>
      <c r="T390" s="9">
        <f>IFNA(VLOOKUP(R390&amp;F390,'By Class Overall'!A:D,4,FALSE),0)</f>
        <v>90</v>
      </c>
      <c r="U390" s="9">
        <f>IFNA(VLOOKUP(R390&amp;F390,'By Class Overall'!A:E,5,FALSE),0)</f>
        <v>9</v>
      </c>
      <c r="V390" s="2"/>
      <c r="W390" s="2"/>
      <c r="X390" s="2"/>
      <c r="Y390" s="2"/>
      <c r="Z390" s="2"/>
    </row>
    <row r="391" ht="15.75" customHeight="1">
      <c r="A391" s="13">
        <v>3.0</v>
      </c>
      <c r="B391" s="13">
        <v>2.0</v>
      </c>
      <c r="C391" s="14" t="s">
        <v>129</v>
      </c>
      <c r="D391" s="14" t="s">
        <v>129</v>
      </c>
      <c r="E391" s="14">
        <v>333.0</v>
      </c>
      <c r="F391" s="14" t="s">
        <v>56</v>
      </c>
      <c r="G391" s="14" t="s">
        <v>68</v>
      </c>
      <c r="H391" s="2"/>
      <c r="I391" s="2"/>
      <c r="J391" s="14" t="s">
        <v>129</v>
      </c>
      <c r="K391" s="2"/>
      <c r="L391" s="14" t="s">
        <v>153</v>
      </c>
      <c r="M391" s="2"/>
      <c r="N391" s="14" t="s">
        <v>153</v>
      </c>
      <c r="O391" s="14">
        <v>0.0</v>
      </c>
      <c r="P391" s="14" t="s">
        <v>55</v>
      </c>
      <c r="Q391" s="14" t="s">
        <v>171</v>
      </c>
      <c r="R391" s="9" t="str">
        <f>IFNA(VLOOKUP(G391,'Points and Classes'!D:E,2,FALSE),"")</f>
        <v>Junior Novice SuperMoto</v>
      </c>
      <c r="S391" s="9">
        <f>IF(R391="Sportsman",0,IFNA(VLOOKUP(D391,'Points and Classes'!A:B,2,FALSE),0))</f>
        <v>0</v>
      </c>
      <c r="T391" s="9">
        <f>IFNA(VLOOKUP(R391&amp;F391,'By Class Overall'!A:D,4,FALSE),0)</f>
        <v>92</v>
      </c>
      <c r="U391" s="9">
        <f>IFNA(VLOOKUP(R391&amp;F391,'By Class Overall'!A:E,5,FALSE),0)</f>
        <v>8</v>
      </c>
      <c r="V391" s="2"/>
      <c r="W391" s="2"/>
      <c r="X391" s="2"/>
      <c r="Y391" s="2"/>
      <c r="Z391" s="2"/>
    </row>
    <row r="392" ht="15.75" customHeight="1">
      <c r="A392" s="13">
        <v>3.0</v>
      </c>
      <c r="B392" s="13">
        <v>2.0</v>
      </c>
      <c r="C392" s="14" t="s">
        <v>129</v>
      </c>
      <c r="D392" s="14" t="s">
        <v>129</v>
      </c>
      <c r="E392" s="14">
        <v>35.0</v>
      </c>
      <c r="F392" s="14" t="s">
        <v>61</v>
      </c>
      <c r="G392" s="14" t="s">
        <v>68</v>
      </c>
      <c r="H392" s="2"/>
      <c r="I392" s="2"/>
      <c r="J392" s="14" t="s">
        <v>129</v>
      </c>
      <c r="K392" s="2"/>
      <c r="L392" s="14" t="s">
        <v>153</v>
      </c>
      <c r="M392" s="2"/>
      <c r="N392" s="14" t="s">
        <v>153</v>
      </c>
      <c r="O392" s="14">
        <v>0.0</v>
      </c>
      <c r="P392" s="14" t="s">
        <v>62</v>
      </c>
      <c r="Q392" s="14" t="s">
        <v>164</v>
      </c>
      <c r="R392" s="9" t="str">
        <f>IFNA(VLOOKUP(G392,'Points and Classes'!D:E,2,FALSE),"")</f>
        <v>Junior Novice SuperMoto</v>
      </c>
      <c r="S392" s="9">
        <f>IF(R392="Sportsman",0,IFNA(VLOOKUP(D392,'Points and Classes'!A:B,2,FALSE),0))</f>
        <v>0</v>
      </c>
      <c r="T392" s="9">
        <f>IFNA(VLOOKUP(R392&amp;F392,'By Class Overall'!A:D,4,FALSE),0)</f>
        <v>166</v>
      </c>
      <c r="U392" s="9">
        <f>IFNA(VLOOKUP(R392&amp;F392,'By Class Overall'!A:E,5,FALSE),0)</f>
        <v>4</v>
      </c>
      <c r="V392" s="2"/>
      <c r="W392" s="2"/>
      <c r="X392" s="2"/>
      <c r="Y392" s="2"/>
      <c r="Z392" s="2"/>
    </row>
    <row r="393" ht="15.75" customHeight="1">
      <c r="A393" s="13">
        <v>3.0</v>
      </c>
      <c r="B393" s="13">
        <v>2.0</v>
      </c>
      <c r="C393" s="14" t="s">
        <v>129</v>
      </c>
      <c r="D393" s="14" t="s">
        <v>129</v>
      </c>
      <c r="E393" s="14">
        <v>36.0</v>
      </c>
      <c r="F393" s="14" t="s">
        <v>63</v>
      </c>
      <c r="G393" s="14" t="s">
        <v>68</v>
      </c>
      <c r="H393" s="2"/>
      <c r="I393" s="2"/>
      <c r="J393" s="14" t="s">
        <v>129</v>
      </c>
      <c r="K393" s="2"/>
      <c r="L393" s="14" t="s">
        <v>153</v>
      </c>
      <c r="M393" s="2"/>
      <c r="N393" s="14" t="s">
        <v>153</v>
      </c>
      <c r="O393" s="14">
        <v>0.0</v>
      </c>
      <c r="P393" s="14" t="s">
        <v>62</v>
      </c>
      <c r="Q393" s="14" t="s">
        <v>164</v>
      </c>
      <c r="R393" s="9" t="str">
        <f>IFNA(VLOOKUP(G393,'Points and Classes'!D:E,2,FALSE),"")</f>
        <v>Junior Novice SuperMoto</v>
      </c>
      <c r="S393" s="9">
        <f>IF(R393="Sportsman",0,IFNA(VLOOKUP(D393,'Points and Classes'!A:B,2,FALSE),0))</f>
        <v>0</v>
      </c>
      <c r="T393" s="9">
        <f>IFNA(VLOOKUP(R393&amp;F393,'By Class Overall'!A:D,4,FALSE),0)</f>
        <v>70</v>
      </c>
      <c r="U393" s="9">
        <f>IFNA(VLOOKUP(R393&amp;F393,'By Class Overall'!A:E,5,FALSE),0)</f>
        <v>10</v>
      </c>
      <c r="V393" s="2"/>
      <c r="W393" s="2"/>
      <c r="X393" s="2"/>
      <c r="Y393" s="2"/>
      <c r="Z393" s="2"/>
    </row>
    <row r="394" ht="15.75" customHeight="1">
      <c r="A394" s="13">
        <v>3.0</v>
      </c>
      <c r="B394" s="13">
        <v>2.0</v>
      </c>
      <c r="C394" s="14">
        <v>1.0</v>
      </c>
      <c r="D394" s="14">
        <v>1.0</v>
      </c>
      <c r="E394" s="14">
        <v>365.0</v>
      </c>
      <c r="F394" s="14" t="s">
        <v>25</v>
      </c>
      <c r="G394" s="14" t="s">
        <v>76</v>
      </c>
      <c r="H394" s="14">
        <v>1.0</v>
      </c>
      <c r="I394" s="14" t="s">
        <v>632</v>
      </c>
      <c r="J394" s="14">
        <v>2.408</v>
      </c>
      <c r="K394" s="14">
        <v>2.408</v>
      </c>
      <c r="L394" s="14">
        <v>68.044</v>
      </c>
      <c r="M394" s="14" t="s">
        <v>633</v>
      </c>
      <c r="N394" s="14">
        <v>68.491</v>
      </c>
      <c r="O394" s="14">
        <v>1.0</v>
      </c>
      <c r="P394" s="14" t="s">
        <v>75</v>
      </c>
      <c r="Q394" s="14" t="s">
        <v>164</v>
      </c>
      <c r="R394" s="9" t="str">
        <f>IFNA(VLOOKUP(G394,'Points and Classes'!D:E,2,FALSE),"")</f>
        <v>Limited Mini SuperMoto</v>
      </c>
      <c r="S394" s="9">
        <f>IF(R394="Sportsman",0,IFNA(VLOOKUP(D394,'Points and Classes'!A:B,2,FALSE),0))</f>
        <v>50</v>
      </c>
      <c r="T394" s="9">
        <f>IFNA(VLOOKUP(R394&amp;F394,'By Class Overall'!A:D,4,FALSE),0)</f>
        <v>540</v>
      </c>
      <c r="U394" s="9">
        <f>IFNA(VLOOKUP(R394&amp;F394,'By Class Overall'!A:E,5,FALSE),0)</f>
        <v>1</v>
      </c>
      <c r="V394" s="2"/>
      <c r="W394" s="2"/>
      <c r="X394" s="2"/>
      <c r="Y394" s="2"/>
      <c r="Z394" s="2"/>
    </row>
    <row r="395" ht="15.75" customHeight="1">
      <c r="A395" s="13">
        <v>3.0</v>
      </c>
      <c r="B395" s="13">
        <v>2.0</v>
      </c>
      <c r="C395" s="14">
        <v>2.0</v>
      </c>
      <c r="D395" s="14">
        <v>1.0</v>
      </c>
      <c r="E395" s="14">
        <v>234.0</v>
      </c>
      <c r="F395" s="14" t="s">
        <v>93</v>
      </c>
      <c r="G395" s="14" t="s">
        <v>103</v>
      </c>
      <c r="H395" s="14">
        <v>1.0</v>
      </c>
      <c r="I395" s="14" t="s">
        <v>634</v>
      </c>
      <c r="J395" s="14">
        <v>3.713</v>
      </c>
      <c r="K395" s="14">
        <v>1.305</v>
      </c>
      <c r="L395" s="14">
        <v>67.29</v>
      </c>
      <c r="M395" s="14" t="s">
        <v>634</v>
      </c>
      <c r="N395" s="14">
        <v>67.29</v>
      </c>
      <c r="O395" s="14">
        <v>1.0</v>
      </c>
      <c r="P395" s="14" t="s">
        <v>94</v>
      </c>
      <c r="Q395" s="14" t="s">
        <v>164</v>
      </c>
      <c r="R395" s="9" t="str">
        <f>IFNA(VLOOKUP(G395,'Points and Classes'!D:E,2,FALSE),"")</f>
        <v>Unlimited Mini SuperMoto</v>
      </c>
      <c r="S395" s="9">
        <f>IF(R395="Sportsman",0,IFNA(VLOOKUP(D395,'Points and Classes'!A:B,2,FALSE),0))</f>
        <v>50</v>
      </c>
      <c r="T395" s="9">
        <f>IFNA(VLOOKUP(R395&amp;F395,'By Class Overall'!A:D,4,FALSE),0)</f>
        <v>402</v>
      </c>
      <c r="U395" s="9">
        <f>IFNA(VLOOKUP(R395&amp;F395,'By Class Overall'!A:E,5,FALSE),0)</f>
        <v>1</v>
      </c>
      <c r="V395" s="2"/>
      <c r="W395" s="2"/>
      <c r="X395" s="2"/>
      <c r="Y395" s="2"/>
      <c r="Z395" s="2"/>
    </row>
    <row r="396" ht="15.75" customHeight="1">
      <c r="A396" s="13">
        <v>3.0</v>
      </c>
      <c r="B396" s="13">
        <v>2.0</v>
      </c>
      <c r="C396" s="14">
        <v>3.0</v>
      </c>
      <c r="D396" s="14">
        <v>2.0</v>
      </c>
      <c r="E396" s="14">
        <v>686.0</v>
      </c>
      <c r="F396" s="14" t="s">
        <v>19</v>
      </c>
      <c r="G396" s="14" t="s">
        <v>76</v>
      </c>
      <c r="H396" s="14">
        <v>1.0</v>
      </c>
      <c r="I396" s="14" t="s">
        <v>635</v>
      </c>
      <c r="J396" s="2"/>
      <c r="K396" s="2"/>
      <c r="L396" s="14">
        <v>69.482</v>
      </c>
      <c r="M396" s="14" t="s">
        <v>636</v>
      </c>
      <c r="N396" s="14">
        <v>70.203</v>
      </c>
      <c r="O396" s="14">
        <v>1.0</v>
      </c>
      <c r="P396" s="14" t="s">
        <v>70</v>
      </c>
      <c r="Q396" s="14" t="s">
        <v>165</v>
      </c>
      <c r="R396" s="9" t="str">
        <f>IFNA(VLOOKUP(G396,'Points and Classes'!D:E,2,FALSE),"")</f>
        <v>Limited Mini SuperMoto</v>
      </c>
      <c r="S396" s="9">
        <f>IF(R396="Sportsman",0,IFNA(VLOOKUP(D396,'Points and Classes'!A:B,2,FALSE),0))</f>
        <v>40</v>
      </c>
      <c r="T396" s="9">
        <f>IFNA(VLOOKUP(R396&amp;F396,'By Class Overall'!A:D,4,FALSE),0)</f>
        <v>532</v>
      </c>
      <c r="U396" s="9">
        <f>IFNA(VLOOKUP(R396&amp;F396,'By Class Overall'!A:E,5,FALSE),0)</f>
        <v>2</v>
      </c>
      <c r="V396" s="2"/>
      <c r="W396" s="2"/>
      <c r="X396" s="2"/>
      <c r="Y396" s="2"/>
      <c r="Z396" s="2"/>
    </row>
    <row r="397" ht="15.75" customHeight="1">
      <c r="A397" s="13">
        <v>3.0</v>
      </c>
      <c r="B397" s="13">
        <v>2.0</v>
      </c>
      <c r="C397" s="14">
        <v>4.0</v>
      </c>
      <c r="D397" s="14">
        <v>3.0</v>
      </c>
      <c r="E397" s="14">
        <v>336.0</v>
      </c>
      <c r="F397" s="14" t="s">
        <v>71</v>
      </c>
      <c r="G397" s="14" t="s">
        <v>76</v>
      </c>
      <c r="H397" s="14">
        <v>1.0</v>
      </c>
      <c r="I397" s="14" t="s">
        <v>637</v>
      </c>
      <c r="J397" s="14">
        <v>20.454</v>
      </c>
      <c r="K397" s="14">
        <v>16.741</v>
      </c>
      <c r="L397" s="14">
        <v>58.911</v>
      </c>
      <c r="M397" s="14" t="s">
        <v>638</v>
      </c>
      <c r="N397" s="14">
        <v>59.921</v>
      </c>
      <c r="O397" s="14">
        <v>1.0</v>
      </c>
      <c r="P397" s="14" t="s">
        <v>72</v>
      </c>
      <c r="Q397" s="14" t="s">
        <v>178</v>
      </c>
      <c r="R397" s="9" t="str">
        <f>IFNA(VLOOKUP(G397,'Points and Classes'!D:E,2,FALSE),"")</f>
        <v>Limited Mini SuperMoto</v>
      </c>
      <c r="S397" s="9">
        <f>IF(R397="Sportsman",0,IFNA(VLOOKUP(D397,'Points and Classes'!A:B,2,FALSE),0))</f>
        <v>32</v>
      </c>
      <c r="T397" s="9">
        <f>IFNA(VLOOKUP(R397&amp;F397,'By Class Overall'!A:D,4,FALSE),0)</f>
        <v>180</v>
      </c>
      <c r="U397" s="9">
        <f>IFNA(VLOOKUP(R397&amp;F397,'By Class Overall'!A:E,5,FALSE),0)</f>
        <v>3</v>
      </c>
      <c r="V397" s="2"/>
      <c r="W397" s="2"/>
      <c r="X397" s="2"/>
      <c r="Y397" s="2"/>
      <c r="Z397" s="2"/>
    </row>
    <row r="398" ht="15.75" customHeight="1">
      <c r="A398" s="13">
        <v>3.0</v>
      </c>
      <c r="B398" s="13">
        <v>2.0</v>
      </c>
      <c r="C398" s="14" t="s">
        <v>129</v>
      </c>
      <c r="D398" s="14" t="s">
        <v>129</v>
      </c>
      <c r="E398" s="14">
        <v>15.0</v>
      </c>
      <c r="F398" s="14" t="s">
        <v>78</v>
      </c>
      <c r="G398" s="14" t="s">
        <v>103</v>
      </c>
      <c r="H398" s="2"/>
      <c r="I398" s="2"/>
      <c r="J398" s="14" t="s">
        <v>129</v>
      </c>
      <c r="K398" s="2"/>
      <c r="L398" s="14" t="s">
        <v>153</v>
      </c>
      <c r="M398" s="2"/>
      <c r="N398" s="14" t="s">
        <v>153</v>
      </c>
      <c r="O398" s="14">
        <v>0.0</v>
      </c>
      <c r="P398" s="14" t="s">
        <v>98</v>
      </c>
      <c r="Q398" s="14" t="s">
        <v>148</v>
      </c>
      <c r="R398" s="9" t="str">
        <f>IFNA(VLOOKUP(G398,'Points and Classes'!D:E,2,FALSE),"")</f>
        <v>Unlimited Mini SuperMoto</v>
      </c>
      <c r="S398" s="9">
        <f>IF(R398="Sportsman",0,IFNA(VLOOKUP(D398,'Points and Classes'!A:B,2,FALSE),0))</f>
        <v>0</v>
      </c>
      <c r="T398" s="9">
        <f>IFNA(VLOOKUP(R398&amp;F398,'By Class Overall'!A:D,4,FALSE),0)</f>
        <v>320</v>
      </c>
      <c r="U398" s="9">
        <f>IFNA(VLOOKUP(R398&amp;F398,'By Class Overall'!A:E,5,FALSE),0)</f>
        <v>2</v>
      </c>
      <c r="V398" s="2"/>
      <c r="W398" s="2"/>
      <c r="X398" s="2"/>
      <c r="Y398" s="2"/>
      <c r="Z398" s="2"/>
    </row>
    <row r="399" ht="15.75" customHeight="1">
      <c r="A399" s="13">
        <v>3.0</v>
      </c>
      <c r="B399" s="13">
        <v>2.0</v>
      </c>
      <c r="C399" s="14">
        <v>1.0</v>
      </c>
      <c r="D399" s="14">
        <v>1.0</v>
      </c>
      <c r="E399" s="14">
        <v>15.0</v>
      </c>
      <c r="F399" s="14" t="s">
        <v>78</v>
      </c>
      <c r="G399" s="14" t="s">
        <v>77</v>
      </c>
      <c r="H399" s="14">
        <v>7.0</v>
      </c>
      <c r="I399" s="14" t="s">
        <v>639</v>
      </c>
      <c r="J399" s="2"/>
      <c r="K399" s="2"/>
      <c r="L399" s="14">
        <v>114.503</v>
      </c>
      <c r="M399" s="14" t="s">
        <v>640</v>
      </c>
      <c r="N399" s="14">
        <v>115.915</v>
      </c>
      <c r="O399" s="14">
        <v>6.0</v>
      </c>
      <c r="P399" s="14" t="s">
        <v>79</v>
      </c>
      <c r="Q399" s="14" t="s">
        <v>148</v>
      </c>
      <c r="R399" s="9" t="str">
        <f>IFNA(VLOOKUP(G399,'Points and Classes'!D:E,2,FALSE),"")</f>
        <v>Novice Asphalt</v>
      </c>
      <c r="S399" s="9">
        <f>IF(R399="Sportsman",0,IFNA(VLOOKUP(D399,'Points and Classes'!A:B,2,FALSE),0))</f>
        <v>50</v>
      </c>
      <c r="T399" s="9">
        <f>IFNA(VLOOKUP(R399&amp;F399,'By Class Overall'!A:D,4,FALSE),0)</f>
        <v>498</v>
      </c>
      <c r="U399" s="9">
        <f>IFNA(VLOOKUP(R399&amp;F399,'By Class Overall'!A:E,5,FALSE),0)</f>
        <v>1</v>
      </c>
      <c r="V399" s="2"/>
      <c r="W399" s="2"/>
      <c r="X399" s="2"/>
      <c r="Y399" s="2"/>
      <c r="Z399" s="2"/>
    </row>
    <row r="400" ht="15.75" customHeight="1">
      <c r="A400" s="13">
        <v>3.0</v>
      </c>
      <c r="B400" s="13">
        <v>2.0</v>
      </c>
      <c r="C400" s="14">
        <v>2.0</v>
      </c>
      <c r="D400" s="14">
        <v>2.0</v>
      </c>
      <c r="E400" s="14">
        <v>48.0</v>
      </c>
      <c r="F400" s="14" t="s">
        <v>80</v>
      </c>
      <c r="G400" s="14" t="s">
        <v>77</v>
      </c>
      <c r="H400" s="14">
        <v>7.0</v>
      </c>
      <c r="I400" s="14" t="s">
        <v>641</v>
      </c>
      <c r="J400" s="14">
        <v>29.399</v>
      </c>
      <c r="K400" s="14">
        <v>29.399</v>
      </c>
      <c r="L400" s="14">
        <v>107.949</v>
      </c>
      <c r="M400" s="14" t="s">
        <v>642</v>
      </c>
      <c r="N400" s="14">
        <v>109.744</v>
      </c>
      <c r="O400" s="14">
        <v>3.0</v>
      </c>
      <c r="P400" s="14" t="s">
        <v>81</v>
      </c>
      <c r="Q400" s="14" t="s">
        <v>149</v>
      </c>
      <c r="R400" s="9" t="str">
        <f>IFNA(VLOOKUP(G400,'Points and Classes'!D:E,2,FALSE),"")</f>
        <v>Novice Asphalt</v>
      </c>
      <c r="S400" s="9">
        <f>IF(R400="Sportsman",0,IFNA(VLOOKUP(D400,'Points and Classes'!A:B,2,FALSE),0))</f>
        <v>40</v>
      </c>
      <c r="T400" s="9">
        <f>IFNA(VLOOKUP(R400&amp;F400,'By Class Overall'!A:D,4,FALSE),0)</f>
        <v>442</v>
      </c>
      <c r="U400" s="9">
        <f>IFNA(VLOOKUP(R400&amp;F400,'By Class Overall'!A:E,5,FALSE),0)</f>
        <v>2</v>
      </c>
      <c r="V400" s="2"/>
      <c r="W400" s="2"/>
      <c r="X400" s="2"/>
      <c r="Y400" s="2"/>
      <c r="Z400" s="2"/>
    </row>
    <row r="401" ht="15.75" customHeight="1">
      <c r="A401" s="13">
        <v>3.0</v>
      </c>
      <c r="B401" s="13">
        <v>2.0</v>
      </c>
      <c r="C401" s="14">
        <v>3.0</v>
      </c>
      <c r="D401" s="14">
        <v>3.0</v>
      </c>
      <c r="E401" s="14">
        <v>56.0</v>
      </c>
      <c r="F401" s="14" t="s">
        <v>82</v>
      </c>
      <c r="G401" s="14" t="s">
        <v>77</v>
      </c>
      <c r="H401" s="14">
        <v>7.0</v>
      </c>
      <c r="I401" s="14" t="s">
        <v>643</v>
      </c>
      <c r="J401" s="14">
        <v>29.497</v>
      </c>
      <c r="K401" s="14">
        <v>0.098</v>
      </c>
      <c r="L401" s="14">
        <v>107.928</v>
      </c>
      <c r="M401" s="14" t="s">
        <v>644</v>
      </c>
      <c r="N401" s="14">
        <v>109.968</v>
      </c>
      <c r="O401" s="14">
        <v>6.0</v>
      </c>
      <c r="P401" s="14" t="s">
        <v>22</v>
      </c>
      <c r="Q401" s="14" t="s">
        <v>158</v>
      </c>
      <c r="R401" s="9" t="str">
        <f>IFNA(VLOOKUP(G401,'Points and Classes'!D:E,2,FALSE),"")</f>
        <v>Novice Asphalt</v>
      </c>
      <c r="S401" s="9">
        <f>IF(R401="Sportsman",0,IFNA(VLOOKUP(D401,'Points and Classes'!A:B,2,FALSE),0))</f>
        <v>32</v>
      </c>
      <c r="T401" s="9">
        <f>IFNA(VLOOKUP(R401&amp;F401,'By Class Overall'!A:D,4,FALSE),0)</f>
        <v>362</v>
      </c>
      <c r="U401" s="9">
        <f>IFNA(VLOOKUP(R401&amp;F401,'By Class Overall'!A:E,5,FALSE),0)</f>
        <v>3</v>
      </c>
      <c r="V401" s="2"/>
      <c r="W401" s="2"/>
      <c r="X401" s="2"/>
      <c r="Y401" s="2"/>
      <c r="Z401" s="2"/>
    </row>
    <row r="402" ht="15.75" customHeight="1">
      <c r="A402" s="13">
        <v>3.0</v>
      </c>
      <c r="B402" s="13">
        <v>2.0</v>
      </c>
      <c r="C402" s="14">
        <v>4.0</v>
      </c>
      <c r="D402" s="14">
        <v>4.0</v>
      </c>
      <c r="E402" s="14">
        <v>881.0</v>
      </c>
      <c r="F402" s="14" t="s">
        <v>118</v>
      </c>
      <c r="G402" s="14" t="s">
        <v>77</v>
      </c>
      <c r="H402" s="14">
        <v>7.0</v>
      </c>
      <c r="I402" s="14" t="s">
        <v>645</v>
      </c>
      <c r="J402" s="14">
        <v>36.261</v>
      </c>
      <c r="K402" s="14">
        <v>6.764</v>
      </c>
      <c r="L402" s="14">
        <v>106.525</v>
      </c>
      <c r="M402" s="14" t="s">
        <v>646</v>
      </c>
      <c r="N402" s="14">
        <v>108.275</v>
      </c>
      <c r="O402" s="14">
        <v>3.0</v>
      </c>
      <c r="P402" s="14" t="s">
        <v>525</v>
      </c>
      <c r="Q402" s="14" t="s">
        <v>156</v>
      </c>
      <c r="R402" s="9" t="str">
        <f>IFNA(VLOOKUP(G402,'Points and Classes'!D:E,2,FALSE),"")</f>
        <v>Novice Asphalt</v>
      </c>
      <c r="S402" s="9">
        <f>IF(R402="Sportsman",0,IFNA(VLOOKUP(D402,'Points and Classes'!A:B,2,FALSE),0))</f>
        <v>26</v>
      </c>
      <c r="T402" s="9">
        <f>IFNA(VLOOKUP(R402&amp;F402,'By Class Overall'!A:D,4,FALSE),0)</f>
        <v>226</v>
      </c>
      <c r="U402" s="9">
        <f>IFNA(VLOOKUP(R402&amp;F402,'By Class Overall'!A:E,5,FALSE),0)</f>
        <v>5</v>
      </c>
      <c r="V402" s="2"/>
      <c r="W402" s="2"/>
      <c r="X402" s="2"/>
      <c r="Y402" s="2"/>
      <c r="Z402" s="2"/>
    </row>
    <row r="403" ht="15.75" customHeight="1">
      <c r="A403" s="13">
        <v>3.0</v>
      </c>
      <c r="B403" s="13">
        <v>2.0</v>
      </c>
      <c r="C403" s="14">
        <v>5.0</v>
      </c>
      <c r="D403" s="14">
        <v>5.0</v>
      </c>
      <c r="E403" s="14">
        <v>232.0</v>
      </c>
      <c r="F403" s="14" t="s">
        <v>85</v>
      </c>
      <c r="G403" s="14" t="s">
        <v>77</v>
      </c>
      <c r="H403" s="14">
        <v>7.0</v>
      </c>
      <c r="I403" s="14" t="s">
        <v>647</v>
      </c>
      <c r="J403" s="14" t="s">
        <v>648</v>
      </c>
      <c r="K403" s="14">
        <v>26.291</v>
      </c>
      <c r="L403" s="14">
        <v>101.403</v>
      </c>
      <c r="M403" s="14" t="s">
        <v>649</v>
      </c>
      <c r="N403" s="14">
        <v>103.006</v>
      </c>
      <c r="O403" s="14">
        <v>5.0</v>
      </c>
      <c r="P403" s="14" t="s">
        <v>86</v>
      </c>
      <c r="Q403" s="14" t="s">
        <v>157</v>
      </c>
      <c r="R403" s="9" t="str">
        <f>IFNA(VLOOKUP(G403,'Points and Classes'!D:E,2,FALSE),"")</f>
        <v>Novice Asphalt</v>
      </c>
      <c r="S403" s="9">
        <f>IF(R403="Sportsman",0,IFNA(VLOOKUP(D403,'Points and Classes'!A:B,2,FALSE),0))</f>
        <v>22</v>
      </c>
      <c r="T403" s="9">
        <f>IFNA(VLOOKUP(R403&amp;F403,'By Class Overall'!A:D,4,FALSE),0)</f>
        <v>96</v>
      </c>
      <c r="U403" s="9">
        <f>IFNA(VLOOKUP(R403&amp;F403,'By Class Overall'!A:E,5,FALSE),0)</f>
        <v>10</v>
      </c>
      <c r="V403" s="2"/>
      <c r="W403" s="2"/>
      <c r="X403" s="2"/>
      <c r="Y403" s="2"/>
      <c r="Z403" s="2"/>
    </row>
    <row r="404" ht="15.75" customHeight="1">
      <c r="A404" s="13">
        <v>3.0</v>
      </c>
      <c r="B404" s="13">
        <v>2.0</v>
      </c>
      <c r="C404" s="14">
        <v>6.0</v>
      </c>
      <c r="D404" s="14">
        <v>6.0</v>
      </c>
      <c r="E404" s="14">
        <v>622.0</v>
      </c>
      <c r="F404" s="14" t="s">
        <v>83</v>
      </c>
      <c r="G404" s="14" t="s">
        <v>77</v>
      </c>
      <c r="H404" s="14">
        <v>7.0</v>
      </c>
      <c r="I404" s="14" t="s">
        <v>650</v>
      </c>
      <c r="J404" s="14" t="s">
        <v>651</v>
      </c>
      <c r="K404" s="14">
        <v>5.291</v>
      </c>
      <c r="L404" s="14">
        <v>100.431</v>
      </c>
      <c r="M404" s="14" t="s">
        <v>652</v>
      </c>
      <c r="N404" s="14">
        <v>104.709</v>
      </c>
      <c r="O404" s="14">
        <v>1.0</v>
      </c>
      <c r="P404" s="14" t="s">
        <v>84</v>
      </c>
      <c r="Q404" s="14" t="s">
        <v>150</v>
      </c>
      <c r="R404" s="9" t="str">
        <f>IFNA(VLOOKUP(G404,'Points and Classes'!D:E,2,FALSE),"")</f>
        <v>Novice Asphalt</v>
      </c>
      <c r="S404" s="9">
        <f>IF(R404="Sportsman",0,IFNA(VLOOKUP(D404,'Points and Classes'!A:B,2,FALSE),0))</f>
        <v>20</v>
      </c>
      <c r="T404" s="9">
        <f>IFNA(VLOOKUP(R404&amp;F404,'By Class Overall'!A:D,4,FALSE),0)</f>
        <v>274</v>
      </c>
      <c r="U404" s="9">
        <f>IFNA(VLOOKUP(R404&amp;F404,'By Class Overall'!A:E,5,FALSE),0)</f>
        <v>4</v>
      </c>
      <c r="V404" s="2"/>
      <c r="W404" s="2"/>
      <c r="X404" s="2"/>
      <c r="Y404" s="2"/>
      <c r="Z404" s="2"/>
    </row>
    <row r="405" ht="15.75" customHeight="1">
      <c r="A405" s="13">
        <v>3.0</v>
      </c>
      <c r="B405" s="13">
        <v>2.0</v>
      </c>
      <c r="C405" s="14">
        <v>7.0</v>
      </c>
      <c r="D405" s="14">
        <v>7.0</v>
      </c>
      <c r="E405" s="14">
        <v>25.0</v>
      </c>
      <c r="F405" s="14" t="s">
        <v>89</v>
      </c>
      <c r="G405" s="14" t="s">
        <v>77</v>
      </c>
      <c r="H405" s="14">
        <v>6.0</v>
      </c>
      <c r="I405" s="14" t="s">
        <v>653</v>
      </c>
      <c r="J405" s="14" t="s">
        <v>170</v>
      </c>
      <c r="K405" s="14" t="s">
        <v>170</v>
      </c>
      <c r="L405" s="14">
        <v>95.81</v>
      </c>
      <c r="M405" s="14" t="s">
        <v>654</v>
      </c>
      <c r="N405" s="14">
        <v>97.833</v>
      </c>
      <c r="O405" s="14">
        <v>2.0</v>
      </c>
      <c r="P405" s="14" t="s">
        <v>90</v>
      </c>
      <c r="Q405" s="14" t="s">
        <v>274</v>
      </c>
      <c r="R405" s="9" t="str">
        <f>IFNA(VLOOKUP(G405,'Points and Classes'!D:E,2,FALSE),"")</f>
        <v>Novice Asphalt</v>
      </c>
      <c r="S405" s="9">
        <f>IF(R405="Sportsman",0,IFNA(VLOOKUP(D405,'Points and Classes'!A:B,2,FALSE),0))</f>
        <v>18</v>
      </c>
      <c r="T405" s="9">
        <f>IFNA(VLOOKUP(R405&amp;F405,'By Class Overall'!A:D,4,FALSE),0)</f>
        <v>164</v>
      </c>
      <c r="U405" s="9">
        <f>IFNA(VLOOKUP(R405&amp;F405,'By Class Overall'!A:E,5,FALSE),0)</f>
        <v>6</v>
      </c>
      <c r="V405" s="2"/>
      <c r="W405" s="2"/>
      <c r="X405" s="2"/>
      <c r="Y405" s="2"/>
      <c r="Z405" s="2"/>
    </row>
    <row r="406" ht="15.75" customHeight="1">
      <c r="A406" s="13">
        <v>3.0</v>
      </c>
      <c r="B406" s="13">
        <v>2.0</v>
      </c>
      <c r="C406" s="14">
        <v>8.0</v>
      </c>
      <c r="D406" s="14">
        <v>8.0</v>
      </c>
      <c r="E406" s="14">
        <v>421.0</v>
      </c>
      <c r="F406" s="14" t="s">
        <v>120</v>
      </c>
      <c r="G406" s="14" t="s">
        <v>77</v>
      </c>
      <c r="H406" s="14">
        <v>6.0</v>
      </c>
      <c r="I406" s="14" t="s">
        <v>655</v>
      </c>
      <c r="J406" s="14" t="s">
        <v>170</v>
      </c>
      <c r="K406" s="14">
        <v>0.254</v>
      </c>
      <c r="L406" s="14">
        <v>95.761</v>
      </c>
      <c r="M406" s="14" t="s">
        <v>656</v>
      </c>
      <c r="N406" s="14">
        <v>97.854</v>
      </c>
      <c r="O406" s="14">
        <v>2.0</v>
      </c>
      <c r="P406" s="14" t="s">
        <v>532</v>
      </c>
      <c r="Q406" s="14" t="s">
        <v>533</v>
      </c>
      <c r="R406" s="9" t="str">
        <f>IFNA(VLOOKUP(G406,'Points and Classes'!D:E,2,FALSE),"")</f>
        <v>Novice Asphalt</v>
      </c>
      <c r="S406" s="9">
        <f>IF(R406="Sportsman",0,IFNA(VLOOKUP(D406,'Points and Classes'!A:B,2,FALSE),0))</f>
        <v>16</v>
      </c>
      <c r="T406" s="9">
        <f>IFNA(VLOOKUP(R406&amp;F406,'By Class Overall'!A:D,4,FALSE),0)</f>
        <v>146</v>
      </c>
      <c r="U406" s="9">
        <f>IFNA(VLOOKUP(R406&amp;F406,'By Class Overall'!A:E,5,FALSE),0)</f>
        <v>8</v>
      </c>
      <c r="V406" s="2"/>
      <c r="W406" s="2"/>
      <c r="X406" s="2"/>
      <c r="Y406" s="2"/>
      <c r="Z406" s="2"/>
    </row>
    <row r="407" ht="15.75" customHeight="1">
      <c r="A407" s="13">
        <v>3.0</v>
      </c>
      <c r="B407" s="13">
        <v>2.0</v>
      </c>
      <c r="C407" s="14">
        <v>9.0</v>
      </c>
      <c r="D407" s="14">
        <v>9.0</v>
      </c>
      <c r="E407" s="14">
        <v>87.0</v>
      </c>
      <c r="F407" s="14" t="s">
        <v>119</v>
      </c>
      <c r="G407" s="14" t="s">
        <v>77</v>
      </c>
      <c r="H407" s="14">
        <v>6.0</v>
      </c>
      <c r="I407" s="14" t="s">
        <v>657</v>
      </c>
      <c r="J407" s="14" t="s">
        <v>170</v>
      </c>
      <c r="K407" s="14">
        <v>41.187</v>
      </c>
      <c r="L407" s="14">
        <v>88.422</v>
      </c>
      <c r="M407" s="14" t="s">
        <v>658</v>
      </c>
      <c r="N407" s="14">
        <v>89.998</v>
      </c>
      <c r="O407" s="14">
        <v>4.0</v>
      </c>
      <c r="P407" s="14" t="s">
        <v>160</v>
      </c>
      <c r="Q407" s="14" t="s">
        <v>158</v>
      </c>
      <c r="R407" s="9" t="str">
        <f>IFNA(VLOOKUP(G407,'Points and Classes'!D:E,2,FALSE),"")</f>
        <v>Novice Asphalt</v>
      </c>
      <c r="S407" s="9">
        <f>IF(R407="Sportsman",0,IFNA(VLOOKUP(D407,'Points and Classes'!A:B,2,FALSE),0))</f>
        <v>14</v>
      </c>
      <c r="T407" s="9">
        <f>IFNA(VLOOKUP(R407&amp;F407,'By Class Overall'!A:D,4,FALSE),0)</f>
        <v>152</v>
      </c>
      <c r="U407" s="9">
        <f>IFNA(VLOOKUP(R407&amp;F407,'By Class Overall'!A:E,5,FALSE),0)</f>
        <v>7</v>
      </c>
      <c r="V407" s="2"/>
      <c r="W407" s="2"/>
      <c r="X407" s="2"/>
      <c r="Y407" s="2"/>
      <c r="Z407" s="2"/>
    </row>
    <row r="408" ht="15.75" customHeight="1">
      <c r="A408" s="13">
        <v>3.0</v>
      </c>
      <c r="B408" s="13">
        <v>2.0</v>
      </c>
      <c r="C408" s="14">
        <v>1.0</v>
      </c>
      <c r="D408" s="14">
        <v>1.0</v>
      </c>
      <c r="E408" s="14">
        <v>686.0</v>
      </c>
      <c r="F408" s="14" t="s">
        <v>19</v>
      </c>
      <c r="G408" s="14" t="s">
        <v>38</v>
      </c>
      <c r="H408" s="14">
        <v>1.0</v>
      </c>
      <c r="I408" s="14" t="s">
        <v>659</v>
      </c>
      <c r="J408" s="14">
        <v>25.542</v>
      </c>
      <c r="K408" s="14">
        <v>6.609</v>
      </c>
      <c r="L408" s="14">
        <v>33.024</v>
      </c>
      <c r="M408" s="14" t="s">
        <v>660</v>
      </c>
      <c r="N408" s="14">
        <v>42.782</v>
      </c>
      <c r="O408" s="14">
        <v>1.0</v>
      </c>
      <c r="P408" s="14" t="s">
        <v>20</v>
      </c>
      <c r="Q408" s="14" t="s">
        <v>165</v>
      </c>
      <c r="R408" s="9" t="str">
        <f>IFNA(VLOOKUP(G408,'Points and Classes'!D:E,2,FALSE),"")</f>
        <v>Expert Supermoto</v>
      </c>
      <c r="S408" s="9">
        <f>IF(R408="Sportsman",0,IFNA(VLOOKUP(D408,'Points and Classes'!A:B,2,FALSE),0))</f>
        <v>50</v>
      </c>
      <c r="T408" s="9">
        <f>IFNA(VLOOKUP(R408&amp;F408,'By Class Overall'!A:D,4,FALSE),0)</f>
        <v>490</v>
      </c>
      <c r="U408" s="9">
        <f>IFNA(VLOOKUP(R408&amp;F408,'By Class Overall'!A:E,5,FALSE),0)</f>
        <v>1</v>
      </c>
      <c r="V408" s="2"/>
      <c r="W408" s="2"/>
      <c r="X408" s="2"/>
      <c r="Y408" s="2"/>
      <c r="Z408" s="2"/>
    </row>
    <row r="409" ht="15.75" customHeight="1">
      <c r="A409" s="13">
        <v>3.0</v>
      </c>
      <c r="B409" s="13">
        <v>2.0</v>
      </c>
      <c r="C409" s="14">
        <v>2.0</v>
      </c>
      <c r="D409" s="14">
        <v>2.0</v>
      </c>
      <c r="E409" s="14">
        <v>365.0</v>
      </c>
      <c r="F409" s="14" t="s">
        <v>25</v>
      </c>
      <c r="G409" s="14" t="s">
        <v>38</v>
      </c>
      <c r="H409" s="2"/>
      <c r="I409" s="2"/>
      <c r="J409" s="2"/>
      <c r="K409" s="2"/>
      <c r="L409" s="14" t="s">
        <v>153</v>
      </c>
      <c r="M409" s="2"/>
      <c r="N409" s="14" t="s">
        <v>153</v>
      </c>
      <c r="O409" s="14">
        <v>0.0</v>
      </c>
      <c r="P409" s="14" t="s">
        <v>22</v>
      </c>
      <c r="Q409" s="14" t="s">
        <v>164</v>
      </c>
      <c r="R409" s="9" t="str">
        <f>IFNA(VLOOKUP(G409,'Points and Classes'!D:E,2,FALSE),"")</f>
        <v>Expert Supermoto</v>
      </c>
      <c r="S409" s="9">
        <f>IF(R409="Sportsman",0,IFNA(VLOOKUP(D409,'Points and Classes'!A:B,2,FALSE),0))</f>
        <v>40</v>
      </c>
      <c r="T409" s="9">
        <f>IFNA(VLOOKUP(R409&amp;F409,'By Class Overall'!A:D,4,FALSE),0)</f>
        <v>354</v>
      </c>
      <c r="U409" s="9">
        <f>IFNA(VLOOKUP(R409&amp;F409,'By Class Overall'!A:E,5,FALSE),0)</f>
        <v>2</v>
      </c>
      <c r="V409" s="2"/>
      <c r="W409" s="2"/>
      <c r="X409" s="2"/>
      <c r="Y409" s="2"/>
      <c r="Z409" s="2"/>
    </row>
    <row r="410" ht="15.75" customHeight="1">
      <c r="A410" s="13">
        <v>3.0</v>
      </c>
      <c r="B410" s="13">
        <v>2.0</v>
      </c>
      <c r="C410" s="14">
        <v>3.0</v>
      </c>
      <c r="D410" s="14">
        <v>3.0</v>
      </c>
      <c r="E410" s="14">
        <v>50.0</v>
      </c>
      <c r="F410" s="14" t="s">
        <v>15</v>
      </c>
      <c r="G410" s="14" t="s">
        <v>38</v>
      </c>
      <c r="H410" s="2"/>
      <c r="I410" s="2"/>
      <c r="J410" s="2"/>
      <c r="K410" s="2"/>
      <c r="L410" s="14" t="s">
        <v>153</v>
      </c>
      <c r="M410" s="2"/>
      <c r="N410" s="14" t="s">
        <v>153</v>
      </c>
      <c r="O410" s="14">
        <v>0.0</v>
      </c>
      <c r="P410" s="14" t="s">
        <v>16</v>
      </c>
      <c r="Q410" s="14" t="s">
        <v>164</v>
      </c>
      <c r="R410" s="9" t="str">
        <f>IFNA(VLOOKUP(G410,'Points and Classes'!D:E,2,FALSE),"")</f>
        <v>Expert Supermoto</v>
      </c>
      <c r="S410" s="9">
        <f>IF(R410="Sportsman",0,IFNA(VLOOKUP(D410,'Points and Classes'!A:B,2,FALSE),0))</f>
        <v>32</v>
      </c>
      <c r="T410" s="9">
        <f>IFNA(VLOOKUP(R410&amp;F410,'By Class Overall'!A:D,4,FALSE),0)</f>
        <v>286</v>
      </c>
      <c r="U410" s="9">
        <f>IFNA(VLOOKUP(R410&amp;F410,'By Class Overall'!A:E,5,FALSE),0)</f>
        <v>3</v>
      </c>
      <c r="V410" s="2"/>
      <c r="W410" s="2"/>
      <c r="X410" s="2"/>
      <c r="Y410" s="2"/>
      <c r="Z410" s="2"/>
    </row>
    <row r="411" ht="15.75" customHeight="1">
      <c r="A411" s="13">
        <v>3.0</v>
      </c>
      <c r="B411" s="13">
        <v>2.0</v>
      </c>
      <c r="C411" s="14">
        <v>4.0</v>
      </c>
      <c r="D411" s="14">
        <v>4.0</v>
      </c>
      <c r="E411" s="14">
        <v>191.0</v>
      </c>
      <c r="F411" s="14" t="s">
        <v>106</v>
      </c>
      <c r="G411" s="14" t="s">
        <v>38</v>
      </c>
      <c r="H411" s="2"/>
      <c r="I411" s="14" t="s">
        <v>661</v>
      </c>
      <c r="J411" s="14" t="s">
        <v>170</v>
      </c>
      <c r="K411" s="14">
        <v>55.304</v>
      </c>
      <c r="L411" s="14" t="s">
        <v>153</v>
      </c>
      <c r="M411" s="2"/>
      <c r="N411" s="14" t="s">
        <v>153</v>
      </c>
      <c r="O411" s="14">
        <v>0.0</v>
      </c>
      <c r="P411" s="14" t="s">
        <v>86</v>
      </c>
      <c r="Q411" s="15" t="s">
        <v>454</v>
      </c>
      <c r="R411" s="9" t="str">
        <f>IFNA(VLOOKUP(G411,'Points and Classes'!D:E,2,FALSE),"")</f>
        <v>Expert Supermoto</v>
      </c>
      <c r="S411" s="9">
        <f>IF(R411="Sportsman",0,IFNA(VLOOKUP(D411,'Points and Classes'!A:B,2,FALSE),0))</f>
        <v>26</v>
      </c>
      <c r="T411" s="9">
        <f>IFNA(VLOOKUP(R411&amp;F411,'By Class Overall'!A:D,4,FALSE),0)</f>
        <v>160</v>
      </c>
      <c r="U411" s="9">
        <f>IFNA(VLOOKUP(R411&amp;F411,'By Class Overall'!A:E,5,FALSE),0)</f>
        <v>5</v>
      </c>
      <c r="V411" s="2"/>
      <c r="W411" s="2"/>
      <c r="X411" s="2"/>
      <c r="Y411" s="2"/>
      <c r="Z411" s="2"/>
    </row>
    <row r="412" ht="15.75" customHeight="1">
      <c r="A412" s="13">
        <v>3.0</v>
      </c>
      <c r="B412" s="13">
        <v>2.0</v>
      </c>
      <c r="C412" s="14">
        <v>5.0</v>
      </c>
      <c r="D412" s="14">
        <v>1.0</v>
      </c>
      <c r="E412" s="14">
        <v>15.0</v>
      </c>
      <c r="F412" s="14" t="s">
        <v>78</v>
      </c>
      <c r="G412" s="14" t="s">
        <v>96</v>
      </c>
      <c r="H412" s="2"/>
      <c r="I412" s="14" t="s">
        <v>662</v>
      </c>
      <c r="J412" s="14" t="s">
        <v>170</v>
      </c>
      <c r="K412" s="14">
        <v>0.741</v>
      </c>
      <c r="L412" s="14" t="s">
        <v>153</v>
      </c>
      <c r="M412" s="2"/>
      <c r="N412" s="14" t="s">
        <v>153</v>
      </c>
      <c r="O412" s="14">
        <v>0.0</v>
      </c>
      <c r="P412" s="14" t="s">
        <v>79</v>
      </c>
      <c r="Q412" s="14" t="s">
        <v>148</v>
      </c>
      <c r="R412" s="9" t="str">
        <f>IFNA(VLOOKUP(G412,'Points and Classes'!D:E,2,FALSE),"")</f>
        <v>Novice SuperMoto</v>
      </c>
      <c r="S412" s="9">
        <f>IF(R412="Sportsman",0,IFNA(VLOOKUP(D412,'Points and Classes'!A:B,2,FALSE),0))</f>
        <v>50</v>
      </c>
      <c r="T412" s="9">
        <f>IFNA(VLOOKUP(R412&amp;F412,'By Class Overall'!A:D,4,FALSE),0)</f>
        <v>500</v>
      </c>
      <c r="U412" s="9">
        <f>IFNA(VLOOKUP(R412&amp;F412,'By Class Overall'!A:E,5,FALSE),0)</f>
        <v>1</v>
      </c>
      <c r="V412" s="2"/>
      <c r="W412" s="2"/>
      <c r="X412" s="2"/>
      <c r="Y412" s="2"/>
      <c r="Z412" s="2"/>
    </row>
    <row r="413" ht="15.75" customHeight="1">
      <c r="A413" s="13">
        <v>3.0</v>
      </c>
      <c r="B413" s="13">
        <v>2.0</v>
      </c>
      <c r="C413" s="14">
        <v>6.0</v>
      </c>
      <c r="D413" s="14">
        <v>2.0</v>
      </c>
      <c r="E413" s="14">
        <v>48.0</v>
      </c>
      <c r="F413" s="14" t="s">
        <v>80</v>
      </c>
      <c r="G413" s="14" t="s">
        <v>96</v>
      </c>
      <c r="H413" s="2"/>
      <c r="I413" s="2"/>
      <c r="J413" s="2"/>
      <c r="K413" s="2"/>
      <c r="L413" s="14" t="s">
        <v>153</v>
      </c>
      <c r="M413" s="2"/>
      <c r="N413" s="14" t="s">
        <v>153</v>
      </c>
      <c r="O413" s="14">
        <v>0.0</v>
      </c>
      <c r="P413" s="14" t="s">
        <v>81</v>
      </c>
      <c r="Q413" s="14" t="s">
        <v>149</v>
      </c>
      <c r="R413" s="9" t="str">
        <f>IFNA(VLOOKUP(G413,'Points and Classes'!D:E,2,FALSE),"")</f>
        <v>Novice SuperMoto</v>
      </c>
      <c r="S413" s="9">
        <f>IF(R413="Sportsman",0,IFNA(VLOOKUP(D413,'Points and Classes'!A:B,2,FALSE),0))</f>
        <v>40</v>
      </c>
      <c r="T413" s="9">
        <f>IFNA(VLOOKUP(R413&amp;F413,'By Class Overall'!A:D,4,FALSE),0)</f>
        <v>436</v>
      </c>
      <c r="U413" s="9">
        <f>IFNA(VLOOKUP(R413&amp;F413,'By Class Overall'!A:E,5,FALSE),0)</f>
        <v>3</v>
      </c>
      <c r="V413" s="2"/>
      <c r="W413" s="2"/>
      <c r="X413" s="2"/>
      <c r="Y413" s="2"/>
      <c r="Z413" s="2"/>
    </row>
    <row r="414" ht="15.75" customHeight="1">
      <c r="A414" s="13">
        <v>3.0</v>
      </c>
      <c r="B414" s="13">
        <v>2.0</v>
      </c>
      <c r="C414" s="14">
        <v>7.0</v>
      </c>
      <c r="D414" s="14">
        <v>3.0</v>
      </c>
      <c r="E414" s="14">
        <v>622.0</v>
      </c>
      <c r="F414" s="14" t="s">
        <v>83</v>
      </c>
      <c r="G414" s="14" t="s">
        <v>96</v>
      </c>
      <c r="H414" s="14">
        <v>1.0</v>
      </c>
      <c r="I414" s="14" t="s">
        <v>663</v>
      </c>
      <c r="J414" s="2"/>
      <c r="K414" s="2"/>
      <c r="L414" s="14">
        <v>36.96</v>
      </c>
      <c r="M414" s="14" t="s">
        <v>663</v>
      </c>
      <c r="N414" s="14">
        <v>36.96</v>
      </c>
      <c r="O414" s="14">
        <v>1.0</v>
      </c>
      <c r="P414" s="14" t="s">
        <v>84</v>
      </c>
      <c r="Q414" s="14" t="s">
        <v>150</v>
      </c>
      <c r="R414" s="9" t="str">
        <f>IFNA(VLOOKUP(G414,'Points and Classes'!D:E,2,FALSE),"")</f>
        <v>Novice SuperMoto</v>
      </c>
      <c r="S414" s="9">
        <f>IF(R414="Sportsman",0,IFNA(VLOOKUP(D414,'Points and Classes'!A:B,2,FALSE),0))</f>
        <v>32</v>
      </c>
      <c r="T414" s="9">
        <f>IFNA(VLOOKUP(R414&amp;F414,'By Class Overall'!A:D,4,FALSE),0)</f>
        <v>438</v>
      </c>
      <c r="U414" s="9">
        <f>IFNA(VLOOKUP(R414&amp;F414,'By Class Overall'!A:E,5,FALSE),0)</f>
        <v>2</v>
      </c>
      <c r="V414" s="2"/>
      <c r="W414" s="2"/>
      <c r="X414" s="2"/>
      <c r="Y414" s="2"/>
      <c r="Z414" s="2"/>
    </row>
    <row r="415" ht="15.75" customHeight="1">
      <c r="A415" s="13">
        <v>3.0</v>
      </c>
      <c r="B415" s="13">
        <v>2.0</v>
      </c>
      <c r="C415" s="14">
        <v>8.0</v>
      </c>
      <c r="D415" s="14">
        <v>4.0</v>
      </c>
      <c r="E415" s="14">
        <v>232.0</v>
      </c>
      <c r="F415" s="14" t="s">
        <v>85</v>
      </c>
      <c r="G415" s="14" t="s">
        <v>96</v>
      </c>
      <c r="H415" s="14">
        <v>1.0</v>
      </c>
      <c r="I415" s="14" t="s">
        <v>664</v>
      </c>
      <c r="J415" s="14">
        <v>18.933</v>
      </c>
      <c r="K415" s="14">
        <v>18.933</v>
      </c>
      <c r="L415" s="14">
        <v>33.959</v>
      </c>
      <c r="M415" s="14" t="s">
        <v>665</v>
      </c>
      <c r="N415" s="14">
        <v>35.63</v>
      </c>
      <c r="O415" s="14">
        <v>1.0</v>
      </c>
      <c r="P415" s="14" t="s">
        <v>86</v>
      </c>
      <c r="Q415" s="14" t="s">
        <v>157</v>
      </c>
      <c r="R415" s="9" t="str">
        <f>IFNA(VLOOKUP(G415,'Points and Classes'!D:E,2,FALSE),"")</f>
        <v>Novice SuperMoto</v>
      </c>
      <c r="S415" s="9">
        <f>IF(R415="Sportsman",0,IFNA(VLOOKUP(D415,'Points and Classes'!A:B,2,FALSE),0))</f>
        <v>26</v>
      </c>
      <c r="T415" s="9">
        <f>IFNA(VLOOKUP(R415&amp;F415,'By Class Overall'!A:D,4,FALSE),0)</f>
        <v>104</v>
      </c>
      <c r="U415" s="9">
        <f>IFNA(VLOOKUP(R415&amp;F415,'By Class Overall'!A:E,5,FALSE),0)</f>
        <v>6</v>
      </c>
      <c r="V415" s="2"/>
      <c r="W415" s="2"/>
      <c r="X415" s="2"/>
      <c r="Y415" s="2"/>
      <c r="Z415" s="2"/>
    </row>
    <row r="416" ht="15.75" customHeight="1">
      <c r="A416" s="13">
        <v>3.0</v>
      </c>
      <c r="B416" s="13">
        <v>2.0</v>
      </c>
      <c r="C416" s="14" t="s">
        <v>129</v>
      </c>
      <c r="D416" s="14" t="s">
        <v>129</v>
      </c>
      <c r="E416" s="14">
        <v>126.0</v>
      </c>
      <c r="F416" s="14" t="s">
        <v>21</v>
      </c>
      <c r="G416" s="14" t="s">
        <v>38</v>
      </c>
      <c r="H416" s="2"/>
      <c r="I416" s="2"/>
      <c r="J416" s="14" t="s">
        <v>129</v>
      </c>
      <c r="K416" s="2"/>
      <c r="L416" s="14" t="s">
        <v>153</v>
      </c>
      <c r="M416" s="2"/>
      <c r="N416" s="14" t="s">
        <v>153</v>
      </c>
      <c r="O416" s="14">
        <v>0.0</v>
      </c>
      <c r="P416" s="14" t="s">
        <v>22</v>
      </c>
      <c r="Q416" s="14" t="s">
        <v>157</v>
      </c>
      <c r="R416" s="9" t="str">
        <f>IFNA(VLOOKUP(G416,'Points and Classes'!D:E,2,FALSE),"")</f>
        <v>Expert Supermoto</v>
      </c>
      <c r="S416" s="9">
        <f>IF(R416="Sportsman",0,IFNA(VLOOKUP(D416,'Points and Classes'!A:B,2,FALSE),0))</f>
        <v>0</v>
      </c>
      <c r="T416" s="9">
        <f>IFNA(VLOOKUP(R416&amp;F416,'By Class Overall'!A:D,4,FALSE),0)</f>
        <v>78</v>
      </c>
      <c r="U416" s="9">
        <f>IFNA(VLOOKUP(R416&amp;F416,'By Class Overall'!A:E,5,FALSE),0)</f>
        <v>11</v>
      </c>
      <c r="V416" s="2"/>
      <c r="W416" s="2"/>
      <c r="X416" s="2"/>
      <c r="Y416" s="2"/>
      <c r="Z416" s="2"/>
    </row>
    <row r="417" ht="15.75" customHeight="1">
      <c r="A417" s="13">
        <v>3.0</v>
      </c>
      <c r="B417" s="13">
        <v>2.0</v>
      </c>
      <c r="C417" s="14" t="s">
        <v>129</v>
      </c>
      <c r="D417" s="14" t="s">
        <v>129</v>
      </c>
      <c r="E417" s="14">
        <v>51.0</v>
      </c>
      <c r="F417" s="14" t="s">
        <v>26</v>
      </c>
      <c r="G417" s="14" t="s">
        <v>38</v>
      </c>
      <c r="H417" s="2"/>
      <c r="I417" s="2"/>
      <c r="J417" s="14" t="s">
        <v>129</v>
      </c>
      <c r="K417" s="2"/>
      <c r="L417" s="14" t="s">
        <v>153</v>
      </c>
      <c r="M417" s="2"/>
      <c r="N417" s="14" t="s">
        <v>153</v>
      </c>
      <c r="O417" s="14">
        <v>0.0</v>
      </c>
      <c r="P417" s="14" t="s">
        <v>27</v>
      </c>
      <c r="Q417" s="14" t="s">
        <v>176</v>
      </c>
      <c r="R417" s="9" t="str">
        <f>IFNA(VLOOKUP(G417,'Points and Classes'!D:E,2,FALSE),"")</f>
        <v>Expert Supermoto</v>
      </c>
      <c r="S417" s="9">
        <f>IF(R417="Sportsman",0,IFNA(VLOOKUP(D417,'Points and Classes'!A:B,2,FALSE),0))</f>
        <v>0</v>
      </c>
      <c r="T417" s="9">
        <f>IFNA(VLOOKUP(R417&amp;F417,'By Class Overall'!A:D,4,FALSE),0)</f>
        <v>72</v>
      </c>
      <c r="U417" s="9">
        <f>IFNA(VLOOKUP(R417&amp;F417,'By Class Overall'!A:E,5,FALSE),0)</f>
        <v>13</v>
      </c>
      <c r="V417" s="2"/>
      <c r="W417" s="2"/>
      <c r="X417" s="2"/>
      <c r="Y417" s="2"/>
      <c r="Z417" s="2"/>
    </row>
    <row r="418" ht="15.75" customHeight="1">
      <c r="A418" s="13">
        <v>3.0</v>
      </c>
      <c r="B418" s="13">
        <v>2.0</v>
      </c>
      <c r="C418" s="14" t="s">
        <v>129</v>
      </c>
      <c r="D418" s="14" t="s">
        <v>129</v>
      </c>
      <c r="E418" s="14">
        <v>881.0</v>
      </c>
      <c r="F418" s="14" t="s">
        <v>118</v>
      </c>
      <c r="G418" s="14" t="s">
        <v>96</v>
      </c>
      <c r="H418" s="2"/>
      <c r="I418" s="2"/>
      <c r="J418" s="14" t="s">
        <v>129</v>
      </c>
      <c r="K418" s="2"/>
      <c r="L418" s="14" t="s">
        <v>153</v>
      </c>
      <c r="M418" s="2"/>
      <c r="N418" s="14" t="s">
        <v>153</v>
      </c>
      <c r="O418" s="14">
        <v>0.0</v>
      </c>
      <c r="P418" s="14" t="s">
        <v>525</v>
      </c>
      <c r="Q418" s="14" t="s">
        <v>156</v>
      </c>
      <c r="R418" s="9" t="str">
        <f>IFNA(VLOOKUP(G418,'Points and Classes'!D:E,2,FALSE),"")</f>
        <v>Novice SuperMoto</v>
      </c>
      <c r="S418" s="9">
        <f>IF(R418="Sportsman",0,IFNA(VLOOKUP(D418,'Points and Classes'!A:B,2,FALSE),0))</f>
        <v>0</v>
      </c>
      <c r="T418" s="9">
        <f>IFNA(VLOOKUP(R418&amp;F418,'By Class Overall'!A:D,4,FALSE),0)</f>
        <v>18</v>
      </c>
      <c r="U418" s="9">
        <f>IFNA(VLOOKUP(R418&amp;F418,'By Class Overall'!A:E,5,FALSE),0)</f>
        <v>10</v>
      </c>
      <c r="V418" s="2"/>
      <c r="W418" s="2"/>
      <c r="X418" s="2"/>
      <c r="Y418" s="2"/>
      <c r="Z418" s="2"/>
    </row>
    <row r="419" ht="15.75" customHeight="1">
      <c r="A419" s="13">
        <v>3.0</v>
      </c>
      <c r="B419" s="13">
        <v>2.0</v>
      </c>
      <c r="C419" s="14">
        <v>12.0</v>
      </c>
      <c r="D419" s="14">
        <v>6.0</v>
      </c>
      <c r="E419" s="14">
        <v>421.0</v>
      </c>
      <c r="F419" s="14" t="s">
        <v>120</v>
      </c>
      <c r="G419" s="14" t="s">
        <v>96</v>
      </c>
      <c r="H419" s="2"/>
      <c r="I419" s="14">
        <v>22.138</v>
      </c>
      <c r="J419" s="14" t="s">
        <v>170</v>
      </c>
      <c r="K419" s="14" t="s">
        <v>170</v>
      </c>
      <c r="L419" s="14" t="s">
        <v>153</v>
      </c>
      <c r="M419" s="2"/>
      <c r="N419" s="14" t="s">
        <v>153</v>
      </c>
      <c r="O419" s="14">
        <v>0.0</v>
      </c>
      <c r="P419" s="14" t="s">
        <v>532</v>
      </c>
      <c r="Q419" s="14" t="s">
        <v>533</v>
      </c>
      <c r="R419" s="9" t="str">
        <f>IFNA(VLOOKUP(G419,'Points and Classes'!D:E,2,FALSE),"")</f>
        <v>Novice SuperMoto</v>
      </c>
      <c r="S419" s="9">
        <f>IF(R419="Sportsman",0,IFNA(VLOOKUP(D419,'Points and Classes'!A:B,2,FALSE),0))</f>
        <v>20</v>
      </c>
      <c r="T419" s="9">
        <f>IFNA(VLOOKUP(R419&amp;F419,'By Class Overall'!A:D,4,FALSE),0)</f>
        <v>188</v>
      </c>
      <c r="U419" s="9">
        <f>IFNA(VLOOKUP(R419&amp;F419,'By Class Overall'!A:E,5,FALSE),0)</f>
        <v>5</v>
      </c>
      <c r="V419" s="2"/>
      <c r="W419" s="2"/>
      <c r="X419" s="2"/>
      <c r="Y419" s="2"/>
      <c r="Z419" s="2"/>
    </row>
    <row r="420" ht="15.75" customHeight="1">
      <c r="A420" s="13">
        <v>3.0</v>
      </c>
      <c r="B420" s="13">
        <v>2.0</v>
      </c>
      <c r="C420" s="14">
        <v>13.0</v>
      </c>
      <c r="D420" s="14">
        <v>7.0</v>
      </c>
      <c r="E420" s="14">
        <v>25.0</v>
      </c>
      <c r="F420" s="14" t="s">
        <v>89</v>
      </c>
      <c r="G420" s="14" t="s">
        <v>96</v>
      </c>
      <c r="H420" s="2"/>
      <c r="I420" s="14">
        <v>24.824</v>
      </c>
      <c r="J420" s="14" t="s">
        <v>170</v>
      </c>
      <c r="K420" s="14">
        <v>2.686</v>
      </c>
      <c r="L420" s="14" t="s">
        <v>153</v>
      </c>
      <c r="M420" s="2"/>
      <c r="N420" s="14" t="s">
        <v>153</v>
      </c>
      <c r="O420" s="14">
        <v>0.0</v>
      </c>
      <c r="P420" s="14" t="s">
        <v>90</v>
      </c>
      <c r="Q420" s="14" t="s">
        <v>274</v>
      </c>
      <c r="R420" s="9" t="str">
        <f>IFNA(VLOOKUP(G420,'Points and Classes'!D:E,2,FALSE),"")</f>
        <v>Novice SuperMoto</v>
      </c>
      <c r="S420" s="9">
        <f>IF(R420="Sportsman",0,IFNA(VLOOKUP(D420,'Points and Classes'!A:B,2,FALSE),0))</f>
        <v>18</v>
      </c>
      <c r="T420" s="9">
        <f>IFNA(VLOOKUP(R420&amp;F420,'By Class Overall'!A:D,4,FALSE),0)</f>
        <v>228</v>
      </c>
      <c r="U420" s="9">
        <f>IFNA(VLOOKUP(R420&amp;F420,'By Class Overall'!A:E,5,FALSE),0)</f>
        <v>4</v>
      </c>
      <c r="V420" s="2"/>
      <c r="W420" s="2"/>
      <c r="X420" s="2"/>
      <c r="Y420" s="2"/>
      <c r="Z420" s="2"/>
    </row>
    <row r="421" ht="15.75" customHeight="1">
      <c r="A421" s="13">
        <v>3.0</v>
      </c>
      <c r="B421" s="13">
        <v>2.0</v>
      </c>
      <c r="C421" s="14">
        <v>1.0</v>
      </c>
      <c r="D421" s="14">
        <v>1.0</v>
      </c>
      <c r="E421" s="14">
        <v>234.0</v>
      </c>
      <c r="F421" s="14" t="s">
        <v>93</v>
      </c>
      <c r="G421" s="14" t="s">
        <v>97</v>
      </c>
      <c r="H421" s="14">
        <v>7.0</v>
      </c>
      <c r="I421" s="14" t="s">
        <v>666</v>
      </c>
      <c r="J421" s="2"/>
      <c r="K421" s="2"/>
      <c r="L421" s="14">
        <v>98.424</v>
      </c>
      <c r="M421" s="14" t="s">
        <v>667</v>
      </c>
      <c r="N421" s="14">
        <v>100.713</v>
      </c>
      <c r="O421" s="14">
        <v>2.0</v>
      </c>
      <c r="P421" s="14" t="s">
        <v>94</v>
      </c>
      <c r="Q421" s="14" t="s">
        <v>164</v>
      </c>
      <c r="R421" s="9" t="str">
        <f>IFNA(VLOOKUP(G421,'Points and Classes'!D:E,2,FALSE),"")</f>
        <v>Unlimited Mini Asphalt</v>
      </c>
      <c r="S421" s="9">
        <f>IF(R421="Sportsman",0,IFNA(VLOOKUP(D421,'Points and Classes'!A:B,2,FALSE),0))</f>
        <v>50</v>
      </c>
      <c r="T421" s="9">
        <f>IFNA(VLOOKUP(R421&amp;F421,'By Class Overall'!A:D,4,FALSE),0)</f>
        <v>414</v>
      </c>
      <c r="U421" s="9">
        <f>IFNA(VLOOKUP(R421&amp;F421,'By Class Overall'!A:E,5,FALSE),0)</f>
        <v>1</v>
      </c>
      <c r="V421" s="2"/>
      <c r="W421" s="2"/>
      <c r="X421" s="2"/>
      <c r="Y421" s="2"/>
      <c r="Z421" s="2"/>
    </row>
    <row r="422" ht="15.75" customHeight="1">
      <c r="A422" s="13">
        <v>3.0</v>
      </c>
      <c r="B422" s="13">
        <v>2.0</v>
      </c>
      <c r="C422" s="14">
        <v>2.0</v>
      </c>
      <c r="D422" s="14">
        <v>2.0</v>
      </c>
      <c r="E422" s="14">
        <v>369.0</v>
      </c>
      <c r="F422" s="14" t="s">
        <v>73</v>
      </c>
      <c r="G422" s="14" t="s">
        <v>97</v>
      </c>
      <c r="H422" s="14">
        <v>7.0</v>
      </c>
      <c r="I422" s="14" t="s">
        <v>668</v>
      </c>
      <c r="J422" s="14">
        <v>9.222</v>
      </c>
      <c r="K422" s="14">
        <v>9.222</v>
      </c>
      <c r="L422" s="14">
        <v>96.838</v>
      </c>
      <c r="M422" s="14" t="s">
        <v>669</v>
      </c>
      <c r="N422" s="14">
        <v>99.484</v>
      </c>
      <c r="O422" s="14">
        <v>2.0</v>
      </c>
      <c r="P422" s="14" t="s">
        <v>74</v>
      </c>
      <c r="Q422" s="14" t="s">
        <v>179</v>
      </c>
      <c r="R422" s="9" t="str">
        <f>IFNA(VLOOKUP(G422,'Points and Classes'!D:E,2,FALSE),"")</f>
        <v>Unlimited Mini Asphalt</v>
      </c>
      <c r="S422" s="9">
        <f>IF(R422="Sportsman",0,IFNA(VLOOKUP(D422,'Points and Classes'!A:B,2,FALSE),0))</f>
        <v>40</v>
      </c>
      <c r="T422" s="9">
        <f>IFNA(VLOOKUP(R422&amp;F422,'By Class Overall'!A:D,4,FALSE),0)</f>
        <v>330</v>
      </c>
      <c r="U422" s="9">
        <f>IFNA(VLOOKUP(R422&amp;F422,'By Class Overall'!A:E,5,FALSE),0)</f>
        <v>2</v>
      </c>
      <c r="V422" s="2"/>
      <c r="W422" s="2"/>
      <c r="X422" s="2"/>
      <c r="Y422" s="2"/>
      <c r="Z422" s="2"/>
    </row>
    <row r="423" ht="15.75" customHeight="1">
      <c r="A423" s="13">
        <v>3.0</v>
      </c>
      <c r="B423" s="13">
        <v>2.0</v>
      </c>
      <c r="C423" s="14">
        <v>3.0</v>
      </c>
      <c r="D423" s="14">
        <v>3.0</v>
      </c>
      <c r="E423" s="14">
        <v>336.0</v>
      </c>
      <c r="F423" s="14" t="s">
        <v>71</v>
      </c>
      <c r="G423" s="14" t="s">
        <v>97</v>
      </c>
      <c r="H423" s="14">
        <v>7.0</v>
      </c>
      <c r="I423" s="14" t="s">
        <v>670</v>
      </c>
      <c r="J423" s="14">
        <v>33.079</v>
      </c>
      <c r="K423" s="14">
        <v>23.857</v>
      </c>
      <c r="L423" s="14">
        <v>92.964</v>
      </c>
      <c r="M423" s="14" t="s">
        <v>671</v>
      </c>
      <c r="N423" s="14">
        <v>94.859</v>
      </c>
      <c r="O423" s="14">
        <v>6.0</v>
      </c>
      <c r="P423" s="14" t="s">
        <v>72</v>
      </c>
      <c r="Q423" s="14" t="s">
        <v>178</v>
      </c>
      <c r="R423" s="9" t="str">
        <f>IFNA(VLOOKUP(G423,'Points and Classes'!D:E,2,FALSE),"")</f>
        <v>Unlimited Mini Asphalt</v>
      </c>
      <c r="S423" s="9">
        <f>IF(R423="Sportsman",0,IFNA(VLOOKUP(D423,'Points and Classes'!A:B,2,FALSE),0))</f>
        <v>32</v>
      </c>
      <c r="T423" s="9">
        <f>IFNA(VLOOKUP(R423&amp;F423,'By Class Overall'!A:D,4,FALSE),0)</f>
        <v>222</v>
      </c>
      <c r="U423" s="9">
        <f>IFNA(VLOOKUP(R423&amp;F423,'By Class Overall'!A:E,5,FALSE),0)</f>
        <v>4</v>
      </c>
      <c r="V423" s="2"/>
      <c r="W423" s="2"/>
      <c r="X423" s="2"/>
      <c r="Y423" s="2"/>
      <c r="Z423" s="2"/>
    </row>
    <row r="424" ht="15.75" customHeight="1">
      <c r="A424" s="13">
        <v>3.0</v>
      </c>
      <c r="B424" s="13">
        <v>2.0</v>
      </c>
      <c r="C424" s="14" t="s">
        <v>129</v>
      </c>
      <c r="D424" s="14" t="s">
        <v>129</v>
      </c>
      <c r="E424" s="14">
        <v>15.0</v>
      </c>
      <c r="F424" s="14" t="s">
        <v>78</v>
      </c>
      <c r="G424" s="14" t="s">
        <v>97</v>
      </c>
      <c r="H424" s="2"/>
      <c r="I424" s="2"/>
      <c r="J424" s="14" t="s">
        <v>129</v>
      </c>
      <c r="K424" s="2"/>
      <c r="L424" s="14" t="s">
        <v>153</v>
      </c>
      <c r="M424" s="2"/>
      <c r="N424" s="14" t="s">
        <v>153</v>
      </c>
      <c r="O424" s="14">
        <v>0.0</v>
      </c>
      <c r="P424" s="14" t="s">
        <v>98</v>
      </c>
      <c r="Q424" s="14" t="s">
        <v>148</v>
      </c>
      <c r="R424" s="9" t="str">
        <f>IFNA(VLOOKUP(G424,'Points and Classes'!D:E,2,FALSE),"")</f>
        <v>Unlimited Mini Asphalt</v>
      </c>
      <c r="S424" s="9">
        <f>IF(R424="Sportsman",0,IFNA(VLOOKUP(D424,'Points and Classes'!A:B,2,FALSE),0))</f>
        <v>0</v>
      </c>
      <c r="T424" s="9">
        <f>IFNA(VLOOKUP(R424&amp;F424,'By Class Overall'!A:D,4,FALSE),0)</f>
        <v>280</v>
      </c>
      <c r="U424" s="9">
        <f>IFNA(VLOOKUP(R424&amp;F424,'By Class Overall'!A:E,5,FALSE),0)</f>
        <v>3</v>
      </c>
      <c r="V424" s="2"/>
      <c r="W424" s="2"/>
      <c r="X424" s="2"/>
      <c r="Y424" s="2"/>
      <c r="Z424" s="2"/>
    </row>
    <row r="425" ht="15.75" customHeight="1">
      <c r="A425" s="13">
        <v>4.0</v>
      </c>
      <c r="B425" s="13">
        <v>1.0</v>
      </c>
      <c r="C425" s="14">
        <v>1.0</v>
      </c>
      <c r="D425" s="14">
        <v>1.0</v>
      </c>
      <c r="E425" s="14">
        <v>369.0</v>
      </c>
      <c r="F425" s="14" t="s">
        <v>73</v>
      </c>
      <c r="G425" s="14" t="s">
        <v>69</v>
      </c>
      <c r="H425" s="14">
        <v>7.0</v>
      </c>
      <c r="I425" s="14" t="s">
        <v>672</v>
      </c>
      <c r="J425" s="2"/>
      <c r="K425" s="2"/>
      <c r="L425" s="14">
        <v>42.605</v>
      </c>
      <c r="M425" s="14" t="s">
        <v>673</v>
      </c>
      <c r="N425" s="14">
        <v>43.536</v>
      </c>
      <c r="O425" s="14">
        <v>6.0</v>
      </c>
      <c r="P425" s="14" t="s">
        <v>74</v>
      </c>
      <c r="Q425" s="14" t="s">
        <v>179</v>
      </c>
      <c r="R425" s="9" t="str">
        <f>IFNA(VLOOKUP(G425,'Points and Classes'!D:E,2,FALSE),"")</f>
        <v>Limited Mini Asphalt</v>
      </c>
      <c r="S425" s="9">
        <f>IF(R425="Sportsman",0,IFNA(VLOOKUP(D425,'Points and Classes'!A:B,2,FALSE),0))</f>
        <v>50</v>
      </c>
      <c r="T425" s="9">
        <f>IFNA(VLOOKUP(R425&amp;F425,'By Class Overall'!A:D,4,FALSE),0)</f>
        <v>452</v>
      </c>
      <c r="U425" s="9">
        <f>IFNA(VLOOKUP(R425&amp;F425,'By Class Overall'!A:E,5,FALSE),0)</f>
        <v>2</v>
      </c>
      <c r="V425" s="2"/>
      <c r="W425" s="2"/>
      <c r="X425" s="2"/>
      <c r="Y425" s="2"/>
      <c r="Z425" s="2"/>
    </row>
    <row r="426" ht="15.75" customHeight="1">
      <c r="A426" s="13">
        <v>4.0</v>
      </c>
      <c r="B426" s="13">
        <v>1.0</v>
      </c>
      <c r="C426" s="14">
        <v>2.0</v>
      </c>
      <c r="D426" s="14">
        <v>2.0</v>
      </c>
      <c r="E426" s="14">
        <v>686.0</v>
      </c>
      <c r="F426" s="14" t="s">
        <v>19</v>
      </c>
      <c r="G426" s="14" t="s">
        <v>69</v>
      </c>
      <c r="H426" s="14">
        <v>7.0</v>
      </c>
      <c r="I426" s="14" t="s">
        <v>674</v>
      </c>
      <c r="J426" s="14">
        <v>24.423</v>
      </c>
      <c r="K426" s="14">
        <v>24.423</v>
      </c>
      <c r="L426" s="14">
        <v>40.514</v>
      </c>
      <c r="M426" s="14" t="s">
        <v>675</v>
      </c>
      <c r="N426" s="14">
        <v>41.369</v>
      </c>
      <c r="O426" s="14">
        <v>7.0</v>
      </c>
      <c r="P426" s="14" t="s">
        <v>70</v>
      </c>
      <c r="Q426" s="14" t="s">
        <v>165</v>
      </c>
      <c r="R426" s="9" t="str">
        <f>IFNA(VLOOKUP(G426,'Points and Classes'!D:E,2,FALSE),"")</f>
        <v>Limited Mini Asphalt</v>
      </c>
      <c r="S426" s="9">
        <f>IF(R426="Sportsman",0,IFNA(VLOOKUP(D426,'Points and Classes'!A:B,2,FALSE),0))</f>
        <v>40</v>
      </c>
      <c r="T426" s="9">
        <f>IFNA(VLOOKUP(R426&amp;F426,'By Class Overall'!A:D,4,FALSE),0)</f>
        <v>546</v>
      </c>
      <c r="U426" s="9">
        <f>IFNA(VLOOKUP(R426&amp;F426,'By Class Overall'!A:E,5,FALSE),0)</f>
        <v>1</v>
      </c>
      <c r="V426" s="2"/>
      <c r="W426" s="2"/>
      <c r="X426" s="2"/>
      <c r="Y426" s="2"/>
      <c r="Z426" s="2"/>
    </row>
    <row r="427" ht="15.75" customHeight="1">
      <c r="A427" s="13">
        <v>4.0</v>
      </c>
      <c r="B427" s="13">
        <v>1.0</v>
      </c>
      <c r="C427" s="14">
        <v>3.0</v>
      </c>
      <c r="D427" s="14">
        <v>3.0</v>
      </c>
      <c r="E427" s="14">
        <v>116.0</v>
      </c>
      <c r="F427" s="14" t="s">
        <v>116</v>
      </c>
      <c r="G427" s="14" t="s">
        <v>69</v>
      </c>
      <c r="H427" s="14">
        <v>7.0</v>
      </c>
      <c r="I427" s="14" t="s">
        <v>676</v>
      </c>
      <c r="J427" s="14">
        <v>24.562</v>
      </c>
      <c r="K427" s="14">
        <v>0.139</v>
      </c>
      <c r="L427" s="14">
        <v>40.502</v>
      </c>
      <c r="M427" s="14" t="s">
        <v>677</v>
      </c>
      <c r="N427" s="14">
        <v>42.662</v>
      </c>
      <c r="O427" s="14">
        <v>5.0</v>
      </c>
      <c r="P427" s="15" t="s">
        <v>678</v>
      </c>
      <c r="Q427" s="14" t="s">
        <v>679</v>
      </c>
      <c r="R427" s="9" t="str">
        <f>IFNA(VLOOKUP(G427,'Points and Classes'!D:E,2,FALSE),"")</f>
        <v>Limited Mini Asphalt</v>
      </c>
      <c r="S427" s="9">
        <f>IF(R427="Sportsman",0,IFNA(VLOOKUP(D427,'Points and Classes'!A:B,2,FALSE),0))</f>
        <v>32</v>
      </c>
      <c r="T427" s="9">
        <f>IFNA(VLOOKUP(R427&amp;F427,'By Class Overall'!A:D,4,FALSE),0)</f>
        <v>54</v>
      </c>
      <c r="U427" s="9">
        <f>IFNA(VLOOKUP(R427&amp;F427,'By Class Overall'!A:E,5,FALSE),0)</f>
        <v>5</v>
      </c>
      <c r="V427" s="2"/>
      <c r="W427" s="2"/>
      <c r="X427" s="2"/>
      <c r="Y427" s="2"/>
      <c r="Z427" s="2"/>
    </row>
    <row r="428" ht="15.75" customHeight="1">
      <c r="A428" s="13">
        <v>4.0</v>
      </c>
      <c r="B428" s="13">
        <v>1.0</v>
      </c>
      <c r="C428" s="14">
        <v>4.0</v>
      </c>
      <c r="D428" s="14">
        <v>4.0</v>
      </c>
      <c r="E428" s="14">
        <v>336.0</v>
      </c>
      <c r="F428" s="14" t="s">
        <v>71</v>
      </c>
      <c r="G428" s="14" t="s">
        <v>69</v>
      </c>
      <c r="H428" s="14">
        <v>7.0</v>
      </c>
      <c r="I428" s="14" t="s">
        <v>680</v>
      </c>
      <c r="J428" s="14">
        <v>25.018</v>
      </c>
      <c r="K428" s="14">
        <v>0.456</v>
      </c>
      <c r="L428" s="14">
        <v>40.465</v>
      </c>
      <c r="M428" s="14" t="s">
        <v>681</v>
      </c>
      <c r="N428" s="14">
        <v>44.234</v>
      </c>
      <c r="O428" s="14">
        <v>5.0</v>
      </c>
      <c r="P428" s="14" t="s">
        <v>72</v>
      </c>
      <c r="Q428" s="14" t="s">
        <v>178</v>
      </c>
      <c r="R428" s="9" t="str">
        <f>IFNA(VLOOKUP(G428,'Points and Classes'!D:E,2,FALSE),"")</f>
        <v>Limited Mini Asphalt</v>
      </c>
      <c r="S428" s="9">
        <f>IF(R428="Sportsman",0,IFNA(VLOOKUP(D428,'Points and Classes'!A:B,2,FALSE),0))</f>
        <v>26</v>
      </c>
      <c r="T428" s="9">
        <f>IFNA(VLOOKUP(R428&amp;F428,'By Class Overall'!A:D,4,FALSE),0)</f>
        <v>282</v>
      </c>
      <c r="U428" s="9">
        <f>IFNA(VLOOKUP(R428&amp;F428,'By Class Overall'!A:E,5,FALSE),0)</f>
        <v>3</v>
      </c>
      <c r="V428" s="2"/>
      <c r="W428" s="2"/>
      <c r="X428" s="2"/>
      <c r="Y428" s="2"/>
      <c r="Z428" s="2"/>
    </row>
    <row r="429" ht="15.75" customHeight="1">
      <c r="A429" s="13">
        <v>4.0</v>
      </c>
      <c r="B429" s="13">
        <v>1.0</v>
      </c>
      <c r="C429" s="14" t="s">
        <v>129</v>
      </c>
      <c r="D429" s="14" t="s">
        <v>129</v>
      </c>
      <c r="E429" s="14">
        <v>1.0</v>
      </c>
      <c r="F429" s="14" t="s">
        <v>117</v>
      </c>
      <c r="G429" s="14" t="s">
        <v>69</v>
      </c>
      <c r="H429" s="2"/>
      <c r="I429" s="2"/>
      <c r="J429" s="14" t="s">
        <v>129</v>
      </c>
      <c r="K429" s="2"/>
      <c r="L429" s="14" t="s">
        <v>153</v>
      </c>
      <c r="M429" s="2"/>
      <c r="N429" s="14" t="s">
        <v>153</v>
      </c>
      <c r="O429" s="14">
        <v>0.0</v>
      </c>
      <c r="P429" s="14" t="s">
        <v>682</v>
      </c>
      <c r="Q429" s="14" t="s">
        <v>164</v>
      </c>
      <c r="R429" s="9" t="str">
        <f>IFNA(VLOOKUP(G429,'Points and Classes'!D:E,2,FALSE),"")</f>
        <v>Limited Mini Asphalt</v>
      </c>
      <c r="S429" s="9">
        <f>IF(R429="Sportsman",0,IFNA(VLOOKUP(D429,'Points and Classes'!A:B,2,FALSE),0))</f>
        <v>0</v>
      </c>
      <c r="T429" s="9">
        <f>IFNA(VLOOKUP(R429&amp;F429,'By Class Overall'!A:D,4,FALSE),0)</f>
        <v>32</v>
      </c>
      <c r="U429" s="9">
        <f>IFNA(VLOOKUP(R429&amp;F429,'By Class Overall'!A:E,5,FALSE),0)</f>
        <v>6</v>
      </c>
      <c r="V429" s="2"/>
      <c r="W429" s="2"/>
      <c r="X429" s="2"/>
      <c r="Y429" s="2"/>
      <c r="Z429" s="2"/>
    </row>
    <row r="430" ht="15.75" customHeight="1">
      <c r="A430" s="13">
        <v>4.0</v>
      </c>
      <c r="B430" s="13">
        <v>1.0</v>
      </c>
      <c r="C430" s="14">
        <v>1.0</v>
      </c>
      <c r="D430" s="14">
        <v>1.0</v>
      </c>
      <c r="E430" s="14">
        <v>686.0</v>
      </c>
      <c r="F430" s="14" t="s">
        <v>19</v>
      </c>
      <c r="G430" s="14" t="s">
        <v>14</v>
      </c>
      <c r="H430" s="14">
        <v>7.0</v>
      </c>
      <c r="I430" s="14" t="s">
        <v>683</v>
      </c>
      <c r="J430" s="2"/>
      <c r="K430" s="2"/>
      <c r="L430" s="14">
        <v>53.409</v>
      </c>
      <c r="M430" s="14">
        <v>53.124</v>
      </c>
      <c r="N430" s="14">
        <v>54.213</v>
      </c>
      <c r="O430" s="14">
        <v>5.0</v>
      </c>
      <c r="P430" s="14" t="s">
        <v>20</v>
      </c>
      <c r="Q430" s="14" t="s">
        <v>165</v>
      </c>
      <c r="R430" s="9" t="str">
        <f>IFNA(VLOOKUP(G430,'Points and Classes'!D:E,2,FALSE),"")</f>
        <v>Expert Asphalt</v>
      </c>
      <c r="S430" s="9">
        <f>IF(R430="Sportsman",0,IFNA(VLOOKUP(D430,'Points and Classes'!A:B,2,FALSE),0))</f>
        <v>50</v>
      </c>
      <c r="T430" s="9">
        <f>IFNA(VLOOKUP(R430&amp;F430,'By Class Overall'!A:D,4,FALSE),0)</f>
        <v>468</v>
      </c>
      <c r="U430" s="9">
        <f>IFNA(VLOOKUP(R430&amp;F430,'By Class Overall'!A:E,5,FALSE),0)</f>
        <v>1</v>
      </c>
      <c r="V430" s="2"/>
      <c r="W430" s="2"/>
      <c r="X430" s="2"/>
      <c r="Y430" s="2"/>
      <c r="Z430" s="2"/>
    </row>
    <row r="431" ht="15.75" customHeight="1">
      <c r="A431" s="13">
        <v>4.0</v>
      </c>
      <c r="B431" s="13">
        <v>1.0</v>
      </c>
      <c r="C431" s="14">
        <v>2.0</v>
      </c>
      <c r="D431" s="14">
        <v>2.0</v>
      </c>
      <c r="E431" s="14">
        <v>126.0</v>
      </c>
      <c r="F431" s="14" t="s">
        <v>21</v>
      </c>
      <c r="G431" s="14" t="s">
        <v>14</v>
      </c>
      <c r="H431" s="14">
        <v>7.0</v>
      </c>
      <c r="I431" s="14" t="s">
        <v>684</v>
      </c>
      <c r="J431" s="14">
        <v>2.013</v>
      </c>
      <c r="K431" s="14">
        <v>2.013</v>
      </c>
      <c r="L431" s="14">
        <v>53.125</v>
      </c>
      <c r="M431" s="14">
        <v>53.433</v>
      </c>
      <c r="N431" s="14">
        <v>53.899</v>
      </c>
      <c r="O431" s="14">
        <v>4.0</v>
      </c>
      <c r="P431" s="14" t="s">
        <v>22</v>
      </c>
      <c r="Q431" s="14" t="s">
        <v>157</v>
      </c>
      <c r="R431" s="9" t="str">
        <f>IFNA(VLOOKUP(G431,'Points and Classes'!D:E,2,FALSE),"")</f>
        <v>Expert Asphalt</v>
      </c>
      <c r="S431" s="9">
        <f>IF(R431="Sportsman",0,IFNA(VLOOKUP(D431,'Points and Classes'!A:B,2,FALSE),0))</f>
        <v>40</v>
      </c>
      <c r="T431" s="9">
        <f>IFNA(VLOOKUP(R431&amp;F431,'By Class Overall'!A:D,4,FALSE),0)</f>
        <v>314</v>
      </c>
      <c r="U431" s="9">
        <f>IFNA(VLOOKUP(R431&amp;F431,'By Class Overall'!A:E,5,FALSE),0)</f>
        <v>3</v>
      </c>
      <c r="V431" s="2"/>
      <c r="W431" s="2"/>
      <c r="X431" s="2"/>
      <c r="Y431" s="2"/>
      <c r="Z431" s="2"/>
    </row>
    <row r="432" ht="15.75" customHeight="1">
      <c r="A432" s="13">
        <v>4.0</v>
      </c>
      <c r="B432" s="13">
        <v>1.0</v>
      </c>
      <c r="C432" s="14">
        <v>3.0</v>
      </c>
      <c r="D432" s="14">
        <v>3.0</v>
      </c>
      <c r="E432" s="14">
        <v>191.0</v>
      </c>
      <c r="F432" s="14" t="s">
        <v>106</v>
      </c>
      <c r="G432" s="14" t="s">
        <v>14</v>
      </c>
      <c r="H432" s="14">
        <v>7.0</v>
      </c>
      <c r="I432" s="14" t="s">
        <v>685</v>
      </c>
      <c r="J432" s="14">
        <v>13.301</v>
      </c>
      <c r="K432" s="14">
        <v>11.288</v>
      </c>
      <c r="L432" s="14">
        <v>51.591</v>
      </c>
      <c r="M432" s="14">
        <v>54.654</v>
      </c>
      <c r="N432" s="14">
        <v>52.695</v>
      </c>
      <c r="O432" s="14">
        <v>2.0</v>
      </c>
      <c r="P432" s="14" t="s">
        <v>86</v>
      </c>
      <c r="Q432" s="15" t="s">
        <v>454</v>
      </c>
      <c r="R432" s="9" t="str">
        <f>IFNA(VLOOKUP(G432,'Points and Classes'!D:E,2,FALSE),"")</f>
        <v>Expert Asphalt</v>
      </c>
      <c r="S432" s="9">
        <f>IF(R432="Sportsman",0,IFNA(VLOOKUP(D432,'Points and Classes'!A:B,2,FALSE),0))</f>
        <v>32</v>
      </c>
      <c r="T432" s="9">
        <f>IFNA(VLOOKUP(R432&amp;F432,'By Class Overall'!A:D,4,FALSE),0)</f>
        <v>148</v>
      </c>
      <c r="U432" s="9">
        <f>IFNA(VLOOKUP(R432&amp;F432,'By Class Overall'!A:E,5,FALSE),0)</f>
        <v>5</v>
      </c>
      <c r="V432" s="2"/>
      <c r="W432" s="2"/>
      <c r="X432" s="2"/>
      <c r="Y432" s="2"/>
      <c r="Z432" s="2"/>
    </row>
    <row r="433" ht="15.75" customHeight="1">
      <c r="A433" s="13">
        <v>4.0</v>
      </c>
      <c r="B433" s="13">
        <v>1.0</v>
      </c>
      <c r="C433" s="14">
        <v>4.0</v>
      </c>
      <c r="D433" s="14">
        <v>4.0</v>
      </c>
      <c r="E433" s="14">
        <v>17.0</v>
      </c>
      <c r="F433" s="14" t="s">
        <v>36</v>
      </c>
      <c r="G433" s="14" t="s">
        <v>14</v>
      </c>
      <c r="H433" s="14">
        <v>7.0</v>
      </c>
      <c r="I433" s="14" t="s">
        <v>686</v>
      </c>
      <c r="J433" s="14">
        <v>16.748</v>
      </c>
      <c r="K433" s="14">
        <v>3.447</v>
      </c>
      <c r="L433" s="14">
        <v>51.14</v>
      </c>
      <c r="M433" s="14">
        <v>55.652</v>
      </c>
      <c r="N433" s="14">
        <v>51.75</v>
      </c>
      <c r="O433" s="14">
        <v>2.0</v>
      </c>
      <c r="P433" s="14" t="s">
        <v>37</v>
      </c>
      <c r="Q433" s="14" t="s">
        <v>168</v>
      </c>
      <c r="R433" s="9" t="str">
        <f>IFNA(VLOOKUP(G433,'Points and Classes'!D:E,2,FALSE),"")</f>
        <v>Expert Asphalt</v>
      </c>
      <c r="S433" s="9">
        <f>IF(R433="Sportsman",0,IFNA(VLOOKUP(D433,'Points and Classes'!A:B,2,FALSE),0))</f>
        <v>26</v>
      </c>
      <c r="T433" s="9">
        <f>IFNA(VLOOKUP(R433&amp;F433,'By Class Overall'!A:D,4,FALSE),0)</f>
        <v>134</v>
      </c>
      <c r="U433" s="9">
        <f>IFNA(VLOOKUP(R433&amp;F433,'By Class Overall'!A:E,5,FALSE),0)</f>
        <v>7</v>
      </c>
      <c r="V433" s="2"/>
      <c r="W433" s="2"/>
      <c r="X433" s="2"/>
      <c r="Y433" s="2"/>
      <c r="Z433" s="2"/>
    </row>
    <row r="434" ht="15.75" customHeight="1">
      <c r="A434" s="13">
        <v>4.0</v>
      </c>
      <c r="B434" s="13">
        <v>1.0</v>
      </c>
      <c r="C434" s="14">
        <v>5.0</v>
      </c>
      <c r="D434" s="14">
        <v>5.0</v>
      </c>
      <c r="E434" s="14">
        <v>77.0</v>
      </c>
      <c r="F434" s="14" t="s">
        <v>111</v>
      </c>
      <c r="G434" s="14" t="s">
        <v>14</v>
      </c>
      <c r="H434" s="14">
        <v>7.0</v>
      </c>
      <c r="I434" s="14" t="s">
        <v>687</v>
      </c>
      <c r="J434" s="14">
        <v>27.385</v>
      </c>
      <c r="K434" s="14">
        <v>10.637</v>
      </c>
      <c r="L434" s="14">
        <v>49.796</v>
      </c>
      <c r="M434" s="14">
        <v>56.87</v>
      </c>
      <c r="N434" s="14">
        <v>50.642</v>
      </c>
      <c r="O434" s="14">
        <v>2.0</v>
      </c>
      <c r="P434" s="14" t="s">
        <v>81</v>
      </c>
      <c r="Q434" s="14" t="s">
        <v>688</v>
      </c>
      <c r="R434" s="9" t="str">
        <f>IFNA(VLOOKUP(G434,'Points and Classes'!D:E,2,FALSE),"")</f>
        <v>Expert Asphalt</v>
      </c>
      <c r="S434" s="9">
        <f>IF(R434="Sportsman",0,IFNA(VLOOKUP(D434,'Points and Classes'!A:B,2,FALSE),0))</f>
        <v>22</v>
      </c>
      <c r="T434" s="9">
        <f>IFNA(VLOOKUP(R434&amp;F434,'By Class Overall'!A:D,4,FALSE),0)</f>
        <v>44</v>
      </c>
      <c r="U434" s="9">
        <f>IFNA(VLOOKUP(R434&amp;F434,'By Class Overall'!A:E,5,FALSE),0)</f>
        <v>13</v>
      </c>
      <c r="V434" s="2"/>
      <c r="W434" s="2"/>
      <c r="X434" s="2"/>
      <c r="Y434" s="2"/>
      <c r="Z434" s="2"/>
    </row>
    <row r="435" ht="15.75" customHeight="1">
      <c r="A435" s="13">
        <v>4.0</v>
      </c>
      <c r="B435" s="13">
        <v>1.0</v>
      </c>
      <c r="C435" s="14">
        <v>1.0</v>
      </c>
      <c r="D435" s="14">
        <v>1.0</v>
      </c>
      <c r="E435" s="14">
        <v>102.0</v>
      </c>
      <c r="F435" s="14" t="s">
        <v>112</v>
      </c>
      <c r="G435" s="14" t="s">
        <v>42</v>
      </c>
      <c r="H435" s="14">
        <v>5.0</v>
      </c>
      <c r="I435" s="14" t="s">
        <v>689</v>
      </c>
      <c r="J435" s="2"/>
      <c r="K435" s="2"/>
      <c r="L435" s="14">
        <v>47.164</v>
      </c>
      <c r="M435" s="14">
        <v>59.626</v>
      </c>
      <c r="N435" s="14">
        <v>48.301</v>
      </c>
      <c r="O435" s="14">
        <v>2.0</v>
      </c>
      <c r="P435" s="14" t="s">
        <v>167</v>
      </c>
      <c r="Q435" s="14" t="s">
        <v>168</v>
      </c>
      <c r="R435" s="9" t="str">
        <f>IFNA(VLOOKUP(G435,'Points and Classes'!D:E,2,FALSE),"")</f>
        <v>Junior Expert Asphalt</v>
      </c>
      <c r="S435" s="9">
        <f>IF(R435="Sportsman",0,IFNA(VLOOKUP(D435,'Points and Classes'!A:B,2,FALSE),0))</f>
        <v>50</v>
      </c>
      <c r="T435" s="9">
        <f>IFNA(VLOOKUP(R435&amp;F435,'By Class Overall'!A:D,4,FALSE),0)</f>
        <v>570</v>
      </c>
      <c r="U435" s="9">
        <f>IFNA(VLOOKUP(R435&amp;F435,'By Class Overall'!A:E,5,FALSE),0)</f>
        <v>1</v>
      </c>
      <c r="V435" s="2"/>
      <c r="W435" s="2"/>
      <c r="X435" s="2"/>
      <c r="Y435" s="2"/>
      <c r="Z435" s="2"/>
    </row>
    <row r="436" ht="15.75" customHeight="1">
      <c r="A436" s="13">
        <v>4.0</v>
      </c>
      <c r="B436" s="13">
        <v>1.0</v>
      </c>
      <c r="C436" s="14">
        <v>2.0</v>
      </c>
      <c r="D436" s="14">
        <v>2.0</v>
      </c>
      <c r="E436" s="14">
        <v>100.0</v>
      </c>
      <c r="F436" s="14" t="s">
        <v>44</v>
      </c>
      <c r="G436" s="14" t="s">
        <v>42</v>
      </c>
      <c r="H436" s="14">
        <v>5.0</v>
      </c>
      <c r="I436" s="14" t="s">
        <v>690</v>
      </c>
      <c r="J436" s="14">
        <v>4.094</v>
      </c>
      <c r="K436" s="14">
        <v>4.094</v>
      </c>
      <c r="L436" s="14">
        <v>46.54</v>
      </c>
      <c r="M436" s="14" t="s">
        <v>691</v>
      </c>
      <c r="N436" s="14">
        <v>47.747</v>
      </c>
      <c r="O436" s="14">
        <v>2.0</v>
      </c>
      <c r="P436" s="14" t="s">
        <v>45</v>
      </c>
      <c r="Q436" s="14" t="s">
        <v>169</v>
      </c>
      <c r="R436" s="9" t="str">
        <f>IFNA(VLOOKUP(G436,'Points and Classes'!D:E,2,FALSE),"")</f>
        <v>Junior Expert Asphalt</v>
      </c>
      <c r="S436" s="9">
        <f>IF(R436="Sportsman",0,IFNA(VLOOKUP(D436,'Points and Classes'!A:B,2,FALSE),0))</f>
        <v>40</v>
      </c>
      <c r="T436" s="9">
        <f>IFNA(VLOOKUP(R436&amp;F436,'By Class Overall'!A:D,4,FALSE),0)</f>
        <v>260</v>
      </c>
      <c r="U436" s="9">
        <f>IFNA(VLOOKUP(R436&amp;F436,'By Class Overall'!A:E,5,FALSE),0)</f>
        <v>4</v>
      </c>
      <c r="V436" s="2"/>
      <c r="W436" s="2"/>
      <c r="X436" s="2"/>
      <c r="Y436" s="2"/>
      <c r="Z436" s="2"/>
    </row>
    <row r="437" ht="15.75" customHeight="1">
      <c r="A437" s="13">
        <v>4.0</v>
      </c>
      <c r="B437" s="13">
        <v>1.0</v>
      </c>
      <c r="C437" s="14">
        <v>3.0</v>
      </c>
      <c r="D437" s="14">
        <v>3.0</v>
      </c>
      <c r="E437" s="14">
        <v>56.0</v>
      </c>
      <c r="F437" s="14" t="s">
        <v>50</v>
      </c>
      <c r="G437" s="14" t="s">
        <v>42</v>
      </c>
      <c r="H437" s="14">
        <v>5.0</v>
      </c>
      <c r="I437" s="14" t="s">
        <v>692</v>
      </c>
      <c r="J437" s="14">
        <v>46.535</v>
      </c>
      <c r="K437" s="14">
        <v>42.441</v>
      </c>
      <c r="L437" s="14">
        <v>40.926</v>
      </c>
      <c r="M437" s="14" t="s">
        <v>693</v>
      </c>
      <c r="N437" s="14">
        <v>42.455</v>
      </c>
      <c r="O437" s="14">
        <v>5.0</v>
      </c>
      <c r="P437" s="14" t="s">
        <v>51</v>
      </c>
      <c r="Q437" s="14" t="s">
        <v>158</v>
      </c>
      <c r="R437" s="9" t="str">
        <f>IFNA(VLOOKUP(G437,'Points and Classes'!D:E,2,FALSE),"")</f>
        <v>Junior Expert Asphalt</v>
      </c>
      <c r="S437" s="9">
        <f>IF(R437="Sportsman",0,IFNA(VLOOKUP(D437,'Points and Classes'!A:B,2,FALSE),0))</f>
        <v>32</v>
      </c>
      <c r="T437" s="9">
        <f>IFNA(VLOOKUP(R437&amp;F437,'By Class Overall'!A:D,4,FALSE),0)</f>
        <v>338</v>
      </c>
      <c r="U437" s="9">
        <f>IFNA(VLOOKUP(R437&amp;F437,'By Class Overall'!A:E,5,FALSE),0)</f>
        <v>2</v>
      </c>
      <c r="V437" s="2"/>
      <c r="W437" s="2"/>
      <c r="X437" s="2"/>
      <c r="Y437" s="2"/>
      <c r="Z437" s="2"/>
    </row>
    <row r="438" ht="15.75" customHeight="1">
      <c r="A438" s="13">
        <v>4.0</v>
      </c>
      <c r="B438" s="13">
        <v>1.0</v>
      </c>
      <c r="C438" s="14">
        <v>4.0</v>
      </c>
      <c r="D438" s="14">
        <v>1.0</v>
      </c>
      <c r="E438" s="14">
        <v>133.0</v>
      </c>
      <c r="F438" s="14" t="s">
        <v>54</v>
      </c>
      <c r="G438" s="14" t="s">
        <v>53</v>
      </c>
      <c r="H438" s="14">
        <v>4.0</v>
      </c>
      <c r="I438" s="14" t="s">
        <v>694</v>
      </c>
      <c r="J438" s="14" t="s">
        <v>170</v>
      </c>
      <c r="K438" s="14" t="s">
        <v>170</v>
      </c>
      <c r="L438" s="14">
        <v>37.256</v>
      </c>
      <c r="M438" s="14" t="s">
        <v>695</v>
      </c>
      <c r="N438" s="14">
        <v>37.903</v>
      </c>
      <c r="O438" s="14">
        <v>4.0</v>
      </c>
      <c r="P438" s="14" t="s">
        <v>55</v>
      </c>
      <c r="Q438" s="14" t="s">
        <v>171</v>
      </c>
      <c r="R438" s="9" t="str">
        <f>IFNA(VLOOKUP(G438,'Points and Classes'!D:E,2,FALSE),"")</f>
        <v>Junior Novice Asphalt</v>
      </c>
      <c r="S438" s="9">
        <f>IF(R438="Sportsman",0,IFNA(VLOOKUP(D438,'Points and Classes'!A:B,2,FALSE),0))</f>
        <v>50</v>
      </c>
      <c r="T438" s="9">
        <f>IFNA(VLOOKUP(R438&amp;F438,'By Class Overall'!A:D,4,FALSE),0)</f>
        <v>502</v>
      </c>
      <c r="U438" s="9">
        <f>IFNA(VLOOKUP(R438&amp;F438,'By Class Overall'!A:E,5,FALSE),0)</f>
        <v>1</v>
      </c>
      <c r="V438" s="2"/>
      <c r="W438" s="2"/>
      <c r="X438" s="2"/>
      <c r="Y438" s="2"/>
      <c r="Z438" s="2"/>
    </row>
    <row r="439" ht="15.75" customHeight="1">
      <c r="A439" s="13">
        <v>4.0</v>
      </c>
      <c r="B439" s="13">
        <v>1.0</v>
      </c>
      <c r="C439" s="14">
        <v>5.0</v>
      </c>
      <c r="D439" s="14">
        <v>2.0</v>
      </c>
      <c r="E439" s="14">
        <v>52.0</v>
      </c>
      <c r="F439" s="14" t="s">
        <v>57</v>
      </c>
      <c r="G439" s="14" t="s">
        <v>53</v>
      </c>
      <c r="H439" s="14">
        <v>4.0</v>
      </c>
      <c r="I439" s="14" t="s">
        <v>696</v>
      </c>
      <c r="J439" s="14" t="s">
        <v>170</v>
      </c>
      <c r="K439" s="14">
        <v>1.166</v>
      </c>
      <c r="L439" s="14">
        <v>37.116</v>
      </c>
      <c r="M439" s="14" t="s">
        <v>697</v>
      </c>
      <c r="N439" s="14">
        <v>38.238</v>
      </c>
      <c r="O439" s="14">
        <v>4.0</v>
      </c>
      <c r="P439" s="14" t="s">
        <v>58</v>
      </c>
      <c r="Q439" s="14" t="s">
        <v>158</v>
      </c>
      <c r="R439" s="9" t="str">
        <f>IFNA(VLOOKUP(G439,'Points and Classes'!D:E,2,FALSE),"")</f>
        <v>Junior Novice Asphalt</v>
      </c>
      <c r="S439" s="9">
        <f>IF(R439="Sportsman",0,IFNA(VLOOKUP(D439,'Points and Classes'!A:B,2,FALSE),0))</f>
        <v>40</v>
      </c>
      <c r="T439" s="9">
        <f>IFNA(VLOOKUP(R439&amp;F439,'By Class Overall'!A:D,4,FALSE),0)</f>
        <v>496</v>
      </c>
      <c r="U439" s="9">
        <f>IFNA(VLOOKUP(R439&amp;F439,'By Class Overall'!A:E,5,FALSE),0)</f>
        <v>2</v>
      </c>
      <c r="V439" s="2"/>
      <c r="W439" s="2"/>
      <c r="X439" s="2"/>
      <c r="Y439" s="2"/>
      <c r="Z439" s="2"/>
    </row>
    <row r="440" ht="15.75" customHeight="1">
      <c r="A440" s="13">
        <v>4.0</v>
      </c>
      <c r="B440" s="13">
        <v>1.0</v>
      </c>
      <c r="C440" s="14">
        <v>6.0</v>
      </c>
      <c r="D440" s="14">
        <v>3.0</v>
      </c>
      <c r="E440" s="14">
        <v>333.0</v>
      </c>
      <c r="F440" s="14" t="s">
        <v>56</v>
      </c>
      <c r="G440" s="14" t="s">
        <v>53</v>
      </c>
      <c r="H440" s="14">
        <v>4.0</v>
      </c>
      <c r="I440" s="14" t="s">
        <v>698</v>
      </c>
      <c r="J440" s="14" t="s">
        <v>170</v>
      </c>
      <c r="K440" s="14">
        <v>0.794</v>
      </c>
      <c r="L440" s="14">
        <v>37.021</v>
      </c>
      <c r="M440" s="14" t="s">
        <v>699</v>
      </c>
      <c r="N440" s="14">
        <v>38.379</v>
      </c>
      <c r="O440" s="14">
        <v>3.0</v>
      </c>
      <c r="P440" s="14" t="s">
        <v>55</v>
      </c>
      <c r="Q440" s="14" t="s">
        <v>171</v>
      </c>
      <c r="R440" s="9" t="str">
        <f>IFNA(VLOOKUP(G440,'Points and Classes'!D:E,2,FALSE),"")</f>
        <v>Junior Novice Asphalt</v>
      </c>
      <c r="S440" s="9">
        <f>IF(R440="Sportsman",0,IFNA(VLOOKUP(D440,'Points and Classes'!A:B,2,FALSE),0))</f>
        <v>32</v>
      </c>
      <c r="T440" s="9">
        <f>IFNA(VLOOKUP(R440&amp;F440,'By Class Overall'!A:D,4,FALSE),0)</f>
        <v>392</v>
      </c>
      <c r="U440" s="9">
        <f>IFNA(VLOOKUP(R440&amp;F440,'By Class Overall'!A:E,5,FALSE),0)</f>
        <v>3</v>
      </c>
      <c r="V440" s="2"/>
      <c r="W440" s="2"/>
      <c r="X440" s="2"/>
      <c r="Y440" s="2"/>
      <c r="Z440" s="2"/>
    </row>
    <row r="441" ht="15.75" customHeight="1">
      <c r="A441" s="13">
        <v>4.0</v>
      </c>
      <c r="B441" s="13">
        <v>1.0</v>
      </c>
      <c r="C441" s="14">
        <v>7.0</v>
      </c>
      <c r="D441" s="14">
        <v>4.0</v>
      </c>
      <c r="E441" s="14">
        <v>49.0</v>
      </c>
      <c r="F441" s="14" t="s">
        <v>59</v>
      </c>
      <c r="G441" s="14" t="s">
        <v>53</v>
      </c>
      <c r="H441" s="14">
        <v>4.0</v>
      </c>
      <c r="I441" s="14" t="s">
        <v>700</v>
      </c>
      <c r="J441" s="14" t="s">
        <v>170</v>
      </c>
      <c r="K441" s="14">
        <v>5.319</v>
      </c>
      <c r="L441" s="14">
        <v>36.399</v>
      </c>
      <c r="M441" s="14" t="s">
        <v>701</v>
      </c>
      <c r="N441" s="14">
        <v>37.751</v>
      </c>
      <c r="O441" s="14">
        <v>3.0</v>
      </c>
      <c r="P441" s="14" t="s">
        <v>60</v>
      </c>
      <c r="Q441" s="14" t="s">
        <v>164</v>
      </c>
      <c r="R441" s="9" t="str">
        <f>IFNA(VLOOKUP(G441,'Points and Classes'!D:E,2,FALSE),"")</f>
        <v>Junior Novice Asphalt</v>
      </c>
      <c r="S441" s="9">
        <f>IF(R441="Sportsman",0,IFNA(VLOOKUP(D441,'Points and Classes'!A:B,2,FALSE),0))</f>
        <v>26</v>
      </c>
      <c r="T441" s="9">
        <f>IFNA(VLOOKUP(R441&amp;F441,'By Class Overall'!A:D,4,FALSE),0)</f>
        <v>320</v>
      </c>
      <c r="U441" s="9">
        <f>IFNA(VLOOKUP(R441&amp;F441,'By Class Overall'!A:E,5,FALSE),0)</f>
        <v>4</v>
      </c>
      <c r="V441" s="2"/>
      <c r="W441" s="2"/>
      <c r="X441" s="2"/>
      <c r="Y441" s="2"/>
      <c r="Z441" s="2"/>
    </row>
    <row r="442" ht="15.75" customHeight="1">
      <c r="A442" s="13">
        <v>4.0</v>
      </c>
      <c r="B442" s="13">
        <v>1.0</v>
      </c>
      <c r="C442" s="14">
        <v>8.0</v>
      </c>
      <c r="D442" s="14">
        <v>5.0</v>
      </c>
      <c r="E442" s="14">
        <v>143.0</v>
      </c>
      <c r="F442" s="14" t="s">
        <v>114</v>
      </c>
      <c r="G442" s="14" t="s">
        <v>53</v>
      </c>
      <c r="H442" s="14">
        <v>4.0</v>
      </c>
      <c r="I442" s="14" t="s">
        <v>702</v>
      </c>
      <c r="J442" s="14" t="s">
        <v>170</v>
      </c>
      <c r="K442" s="14">
        <v>35.847</v>
      </c>
      <c r="L442" s="14">
        <v>32.696</v>
      </c>
      <c r="M442" s="14" t="s">
        <v>703</v>
      </c>
      <c r="N442" s="14">
        <v>34.18</v>
      </c>
      <c r="O442" s="14">
        <v>2.0</v>
      </c>
      <c r="P442" s="14" t="s">
        <v>480</v>
      </c>
      <c r="Q442" s="14" t="s">
        <v>481</v>
      </c>
      <c r="R442" s="9" t="str">
        <f>IFNA(VLOOKUP(G442,'Points and Classes'!D:E,2,FALSE),"")</f>
        <v>Junior Novice Asphalt</v>
      </c>
      <c r="S442" s="9">
        <f>IF(R442="Sportsman",0,IFNA(VLOOKUP(D442,'Points and Classes'!A:B,2,FALSE),0))</f>
        <v>22</v>
      </c>
      <c r="T442" s="9">
        <f>IFNA(VLOOKUP(R442&amp;F442,'By Class Overall'!A:D,4,FALSE),0)</f>
        <v>62</v>
      </c>
      <c r="U442" s="9">
        <f>IFNA(VLOOKUP(R442&amp;F442,'By Class Overall'!A:E,5,FALSE),0)</f>
        <v>10</v>
      </c>
      <c r="V442" s="2"/>
      <c r="W442" s="2"/>
      <c r="X442" s="2"/>
      <c r="Y442" s="2"/>
      <c r="Z442" s="2"/>
    </row>
    <row r="443" ht="15.75" customHeight="1">
      <c r="A443" s="13">
        <v>4.0</v>
      </c>
      <c r="B443" s="13">
        <v>1.0</v>
      </c>
      <c r="C443" s="14">
        <v>9.0</v>
      </c>
      <c r="D443" s="14">
        <v>6.0</v>
      </c>
      <c r="E443" s="14">
        <v>36.0</v>
      </c>
      <c r="F443" s="14" t="s">
        <v>63</v>
      </c>
      <c r="G443" s="14" t="s">
        <v>53</v>
      </c>
      <c r="H443" s="14">
        <v>4.0</v>
      </c>
      <c r="I443" s="14" t="s">
        <v>704</v>
      </c>
      <c r="J443" s="14" t="s">
        <v>170</v>
      </c>
      <c r="K443" s="14">
        <v>38.852</v>
      </c>
      <c r="L443" s="14">
        <v>29.449</v>
      </c>
      <c r="M443" s="14" t="s">
        <v>705</v>
      </c>
      <c r="N443" s="14">
        <v>30.63</v>
      </c>
      <c r="O443" s="14">
        <v>2.0</v>
      </c>
      <c r="P443" s="14" t="s">
        <v>62</v>
      </c>
      <c r="Q443" s="14" t="s">
        <v>164</v>
      </c>
      <c r="R443" s="9" t="str">
        <f>IFNA(VLOOKUP(G443,'Points and Classes'!D:E,2,FALSE),"")</f>
        <v>Junior Novice Asphalt</v>
      </c>
      <c r="S443" s="9">
        <f>IF(R443="Sportsman",0,IFNA(VLOOKUP(D443,'Points and Classes'!A:B,2,FALSE),0))</f>
        <v>20</v>
      </c>
      <c r="T443" s="9">
        <f>IFNA(VLOOKUP(R443&amp;F443,'By Class Overall'!A:D,4,FALSE),0)</f>
        <v>136</v>
      </c>
      <c r="U443" s="9">
        <f>IFNA(VLOOKUP(R443&amp;F443,'By Class Overall'!A:E,5,FALSE),0)</f>
        <v>7</v>
      </c>
      <c r="V443" s="2"/>
      <c r="W443" s="2"/>
      <c r="X443" s="2"/>
      <c r="Y443" s="2"/>
      <c r="Z443" s="2"/>
    </row>
    <row r="444" ht="15.75" customHeight="1">
      <c r="A444" s="13">
        <v>4.0</v>
      </c>
      <c r="B444" s="13">
        <v>1.0</v>
      </c>
      <c r="C444" s="14">
        <v>10.0</v>
      </c>
      <c r="D444" s="14">
        <v>7.0</v>
      </c>
      <c r="E444" s="14">
        <v>46.0</v>
      </c>
      <c r="F444" s="14" t="s">
        <v>66</v>
      </c>
      <c r="G444" s="14" t="s">
        <v>53</v>
      </c>
      <c r="H444" s="14">
        <v>4.0</v>
      </c>
      <c r="I444" s="14" t="s">
        <v>706</v>
      </c>
      <c r="J444" s="14" t="s">
        <v>170</v>
      </c>
      <c r="K444" s="14">
        <v>6.074</v>
      </c>
      <c r="L444" s="14">
        <v>28.998</v>
      </c>
      <c r="M444" s="14" t="s">
        <v>707</v>
      </c>
      <c r="N444" s="14">
        <v>29.908</v>
      </c>
      <c r="O444" s="14">
        <v>3.0</v>
      </c>
      <c r="P444" s="14" t="s">
        <v>67</v>
      </c>
      <c r="Q444" s="14" t="s">
        <v>168</v>
      </c>
      <c r="R444" s="9" t="str">
        <f>IFNA(VLOOKUP(G444,'Points and Classes'!D:E,2,FALSE),"")</f>
        <v>Junior Novice Asphalt</v>
      </c>
      <c r="S444" s="9">
        <f>IF(R444="Sportsman",0,IFNA(VLOOKUP(D444,'Points and Classes'!A:B,2,FALSE),0))</f>
        <v>18</v>
      </c>
      <c r="T444" s="9">
        <f>IFNA(VLOOKUP(R444&amp;F444,'By Class Overall'!A:D,4,FALSE),0)</f>
        <v>186</v>
      </c>
      <c r="U444" s="9">
        <f>IFNA(VLOOKUP(R444&amp;F444,'By Class Overall'!A:E,5,FALSE),0)</f>
        <v>5</v>
      </c>
      <c r="V444" s="2"/>
      <c r="W444" s="2"/>
      <c r="X444" s="2"/>
      <c r="Y444" s="2"/>
      <c r="Z444" s="2"/>
    </row>
    <row r="445" ht="15.75" customHeight="1">
      <c r="A445" s="13">
        <v>4.0</v>
      </c>
      <c r="B445" s="13">
        <v>1.0</v>
      </c>
      <c r="C445" s="14" t="s">
        <v>129</v>
      </c>
      <c r="D445" s="14" t="s">
        <v>129</v>
      </c>
      <c r="E445" s="14">
        <v>24.0</v>
      </c>
      <c r="F445" s="14" t="s">
        <v>46</v>
      </c>
      <c r="G445" s="14" t="s">
        <v>42</v>
      </c>
      <c r="H445" s="2"/>
      <c r="I445" s="2"/>
      <c r="J445" s="14" t="s">
        <v>129</v>
      </c>
      <c r="K445" s="2"/>
      <c r="L445" s="14" t="s">
        <v>153</v>
      </c>
      <c r="M445" s="2"/>
      <c r="N445" s="14" t="s">
        <v>153</v>
      </c>
      <c r="O445" s="14">
        <v>0.0</v>
      </c>
      <c r="P445" s="14" t="s">
        <v>47</v>
      </c>
      <c r="Q445" s="14" t="s">
        <v>164</v>
      </c>
      <c r="R445" s="9" t="str">
        <f>IFNA(VLOOKUP(G445,'Points and Classes'!D:E,2,FALSE),"")</f>
        <v>Junior Expert Asphalt</v>
      </c>
      <c r="S445" s="9">
        <f>IF(R445="Sportsman",0,IFNA(VLOOKUP(D445,'Points and Classes'!A:B,2,FALSE),0))</f>
        <v>0</v>
      </c>
      <c r="T445" s="9">
        <f>IFNA(VLOOKUP(R445&amp;F445,'By Class Overall'!A:D,4,FALSE),0)</f>
        <v>246</v>
      </c>
      <c r="U445" s="9">
        <f>IFNA(VLOOKUP(R445&amp;F445,'By Class Overall'!A:E,5,FALSE),0)</f>
        <v>5</v>
      </c>
      <c r="V445" s="2"/>
      <c r="W445" s="2"/>
      <c r="X445" s="2"/>
      <c r="Y445" s="2"/>
      <c r="Z445" s="2"/>
    </row>
    <row r="446" ht="15.75" customHeight="1">
      <c r="A446" s="13">
        <v>4.0</v>
      </c>
      <c r="B446" s="13">
        <v>1.0</v>
      </c>
      <c r="C446" s="14" t="s">
        <v>129</v>
      </c>
      <c r="D446" s="14" t="s">
        <v>129</v>
      </c>
      <c r="E446" s="14">
        <v>5.0</v>
      </c>
      <c r="F446" s="14" t="s">
        <v>48</v>
      </c>
      <c r="G446" s="14" t="s">
        <v>42</v>
      </c>
      <c r="H446" s="2"/>
      <c r="I446" s="2"/>
      <c r="J446" s="14" t="s">
        <v>129</v>
      </c>
      <c r="K446" s="2"/>
      <c r="L446" s="14" t="s">
        <v>153</v>
      </c>
      <c r="M446" s="2"/>
      <c r="N446" s="14" t="s">
        <v>153</v>
      </c>
      <c r="O446" s="14">
        <v>0.0</v>
      </c>
      <c r="P446" s="14" t="s">
        <v>49</v>
      </c>
      <c r="Q446" s="14" t="s">
        <v>164</v>
      </c>
      <c r="R446" s="9" t="str">
        <f>IFNA(VLOOKUP(G446,'Points and Classes'!D:E,2,FALSE),"")</f>
        <v>Junior Expert Asphalt</v>
      </c>
      <c r="S446" s="9">
        <f>IF(R446="Sportsman",0,IFNA(VLOOKUP(D446,'Points and Classes'!A:B,2,FALSE),0))</f>
        <v>0</v>
      </c>
      <c r="T446" s="9">
        <f>IFNA(VLOOKUP(R446&amp;F446,'By Class Overall'!A:D,4,FALSE),0)</f>
        <v>292</v>
      </c>
      <c r="U446" s="9">
        <f>IFNA(VLOOKUP(R446&amp;F446,'By Class Overall'!A:E,5,FALSE),0)</f>
        <v>3</v>
      </c>
      <c r="V446" s="2"/>
      <c r="W446" s="2"/>
      <c r="X446" s="2"/>
      <c r="Y446" s="2"/>
      <c r="Z446" s="2"/>
    </row>
    <row r="447" ht="15.75" customHeight="1">
      <c r="A447" s="13">
        <v>4.0</v>
      </c>
      <c r="B447" s="13">
        <v>1.0</v>
      </c>
      <c r="C447" s="14" t="s">
        <v>129</v>
      </c>
      <c r="D447" s="14" t="s">
        <v>129</v>
      </c>
      <c r="E447" s="14">
        <v>35.0</v>
      </c>
      <c r="F447" s="14" t="s">
        <v>61</v>
      </c>
      <c r="G447" s="14" t="s">
        <v>53</v>
      </c>
      <c r="H447" s="2"/>
      <c r="I447" s="2"/>
      <c r="J447" s="14" t="s">
        <v>129</v>
      </c>
      <c r="K447" s="2"/>
      <c r="L447" s="14" t="s">
        <v>153</v>
      </c>
      <c r="M447" s="2"/>
      <c r="N447" s="14" t="s">
        <v>153</v>
      </c>
      <c r="O447" s="14">
        <v>0.0</v>
      </c>
      <c r="P447" s="14" t="s">
        <v>62</v>
      </c>
      <c r="Q447" s="14" t="s">
        <v>164</v>
      </c>
      <c r="R447" s="9" t="str">
        <f>IFNA(VLOOKUP(G447,'Points and Classes'!D:E,2,FALSE),"")</f>
        <v>Junior Novice Asphalt</v>
      </c>
      <c r="S447" s="9">
        <f>IF(R447="Sportsman",0,IFNA(VLOOKUP(D447,'Points and Classes'!A:B,2,FALSE),0))</f>
        <v>0</v>
      </c>
      <c r="T447" s="9">
        <f>IFNA(VLOOKUP(R447&amp;F447,'By Class Overall'!A:D,4,FALSE),0)</f>
        <v>144</v>
      </c>
      <c r="U447" s="9">
        <f>IFNA(VLOOKUP(R447&amp;F447,'By Class Overall'!A:E,5,FALSE),0)</f>
        <v>6</v>
      </c>
      <c r="V447" s="2"/>
      <c r="W447" s="2"/>
      <c r="X447" s="2"/>
      <c r="Y447" s="2"/>
      <c r="Z447" s="2"/>
    </row>
    <row r="448" ht="15.75" customHeight="1">
      <c r="A448" s="13">
        <v>4.0</v>
      </c>
      <c r="B448" s="13">
        <v>1.0</v>
      </c>
      <c r="C448" s="14" t="s">
        <v>129</v>
      </c>
      <c r="D448" s="14" t="s">
        <v>129</v>
      </c>
      <c r="E448" s="14">
        <v>273.0</v>
      </c>
      <c r="F448" s="14" t="s">
        <v>115</v>
      </c>
      <c r="G448" s="14" t="s">
        <v>53</v>
      </c>
      <c r="H448" s="2"/>
      <c r="I448" s="2"/>
      <c r="J448" s="14" t="s">
        <v>129</v>
      </c>
      <c r="K448" s="2"/>
      <c r="L448" s="14" t="s">
        <v>153</v>
      </c>
      <c r="M448" s="2"/>
      <c r="N448" s="14" t="s">
        <v>153</v>
      </c>
      <c r="O448" s="14">
        <v>0.0</v>
      </c>
      <c r="P448" s="14" t="s">
        <v>484</v>
      </c>
      <c r="Q448" s="14" t="s">
        <v>481</v>
      </c>
      <c r="R448" s="9" t="str">
        <f>IFNA(VLOOKUP(G448,'Points and Classes'!D:E,2,FALSE),"")</f>
        <v>Junior Novice Asphalt</v>
      </c>
      <c r="S448" s="9">
        <f>IF(R448="Sportsman",0,IFNA(VLOOKUP(D448,'Points and Classes'!A:B,2,FALSE),0))</f>
        <v>0</v>
      </c>
      <c r="T448" s="9">
        <f>IFNA(VLOOKUP(R448&amp;F448,'By Class Overall'!A:D,4,FALSE),0)</f>
        <v>34</v>
      </c>
      <c r="U448" s="9">
        <f>IFNA(VLOOKUP(R448&amp;F448,'By Class Overall'!A:E,5,FALSE),0)</f>
        <v>11</v>
      </c>
      <c r="V448" s="2"/>
      <c r="W448" s="2"/>
      <c r="X448" s="2"/>
      <c r="Y448" s="2"/>
      <c r="Z448" s="2"/>
    </row>
    <row r="449" ht="15.75" customHeight="1">
      <c r="A449" s="13">
        <v>4.0</v>
      </c>
      <c r="B449" s="13">
        <v>1.0</v>
      </c>
      <c r="C449" s="14" t="s">
        <v>129</v>
      </c>
      <c r="D449" s="14" t="s">
        <v>129</v>
      </c>
      <c r="E449" s="14">
        <v>42.0</v>
      </c>
      <c r="F449" s="14" t="s">
        <v>113</v>
      </c>
      <c r="G449" s="14" t="s">
        <v>53</v>
      </c>
      <c r="H449" s="2"/>
      <c r="I449" s="2"/>
      <c r="J449" s="14" t="s">
        <v>129</v>
      </c>
      <c r="K449" s="2"/>
      <c r="L449" s="14" t="s">
        <v>153</v>
      </c>
      <c r="M449" s="2"/>
      <c r="N449" s="14" t="s">
        <v>153</v>
      </c>
      <c r="O449" s="14">
        <v>0.0</v>
      </c>
      <c r="P449" s="14" t="s">
        <v>488</v>
      </c>
      <c r="Q449" s="14" t="s">
        <v>164</v>
      </c>
      <c r="R449" s="9" t="str">
        <f>IFNA(VLOOKUP(G449,'Points and Classes'!D:E,2,FALSE),"")</f>
        <v>Junior Novice Asphalt</v>
      </c>
      <c r="S449" s="9">
        <f>IF(R449="Sportsman",0,IFNA(VLOOKUP(D449,'Points and Classes'!A:B,2,FALSE),0))</f>
        <v>0</v>
      </c>
      <c r="T449" s="9">
        <f>IFNA(VLOOKUP(R449&amp;F449,'By Class Overall'!A:D,4,FALSE),0)</f>
        <v>96</v>
      </c>
      <c r="U449" s="9">
        <f>IFNA(VLOOKUP(R449&amp;F449,'By Class Overall'!A:E,5,FALSE),0)</f>
        <v>9</v>
      </c>
      <c r="V449" s="2"/>
      <c r="W449" s="2"/>
      <c r="X449" s="2"/>
      <c r="Y449" s="2"/>
      <c r="Z449" s="2"/>
    </row>
    <row r="450" ht="15.75" customHeight="1">
      <c r="A450" s="13">
        <v>4.0</v>
      </c>
      <c r="B450" s="13">
        <v>1.0</v>
      </c>
      <c r="C450" s="14">
        <v>1.0</v>
      </c>
      <c r="D450" s="14">
        <v>1.0</v>
      </c>
      <c r="E450" s="14">
        <v>102.0</v>
      </c>
      <c r="F450" s="14" t="s">
        <v>112</v>
      </c>
      <c r="G450" s="14" t="s">
        <v>52</v>
      </c>
      <c r="H450" s="14">
        <v>5.0</v>
      </c>
      <c r="I450" s="14" t="s">
        <v>708</v>
      </c>
      <c r="J450" s="2"/>
      <c r="K450" s="2"/>
      <c r="L450" s="14">
        <v>30.098</v>
      </c>
      <c r="M450" s="14" t="s">
        <v>709</v>
      </c>
      <c r="N450" s="14">
        <v>30.899</v>
      </c>
      <c r="O450" s="14">
        <v>2.0</v>
      </c>
      <c r="P450" s="14" t="s">
        <v>167</v>
      </c>
      <c r="Q450" s="14" t="s">
        <v>168</v>
      </c>
      <c r="R450" s="9" t="str">
        <f>IFNA(VLOOKUP(G450,'Points and Classes'!D:E,2,FALSE),"")</f>
        <v>Junior Expert SuperMoto</v>
      </c>
      <c r="S450" s="9">
        <f>IF(R450="Sportsman",0,IFNA(VLOOKUP(D450,'Points and Classes'!A:B,2,FALSE),0))</f>
        <v>50</v>
      </c>
      <c r="T450" s="9">
        <f>IFNA(VLOOKUP(R450&amp;F450,'By Class Overall'!A:D,4,FALSE),0)</f>
        <v>556</v>
      </c>
      <c r="U450" s="9">
        <f>IFNA(VLOOKUP(R450&amp;F450,'By Class Overall'!A:E,5,FALSE),0)</f>
        <v>1</v>
      </c>
      <c r="V450" s="2"/>
      <c r="W450" s="2"/>
      <c r="X450" s="2"/>
      <c r="Y450" s="2"/>
      <c r="Z450" s="2"/>
    </row>
    <row r="451" ht="15.75" customHeight="1">
      <c r="A451" s="13">
        <v>4.0</v>
      </c>
      <c r="B451" s="13">
        <v>1.0</v>
      </c>
      <c r="C451" s="14">
        <v>2.0</v>
      </c>
      <c r="D451" s="14">
        <v>2.0</v>
      </c>
      <c r="E451" s="14">
        <v>100.0</v>
      </c>
      <c r="F451" s="14" t="s">
        <v>44</v>
      </c>
      <c r="G451" s="14" t="s">
        <v>52</v>
      </c>
      <c r="H451" s="14">
        <v>5.0</v>
      </c>
      <c r="I451" s="14" t="s">
        <v>710</v>
      </c>
      <c r="J451" s="14">
        <v>12.785</v>
      </c>
      <c r="K451" s="14">
        <v>12.785</v>
      </c>
      <c r="L451" s="14">
        <v>29.314</v>
      </c>
      <c r="M451" s="14" t="s">
        <v>711</v>
      </c>
      <c r="N451" s="14">
        <v>29.919</v>
      </c>
      <c r="O451" s="14">
        <v>4.0</v>
      </c>
      <c r="P451" s="14" t="s">
        <v>45</v>
      </c>
      <c r="Q451" s="14" t="s">
        <v>169</v>
      </c>
      <c r="R451" s="9" t="str">
        <f>IFNA(VLOOKUP(G451,'Points and Classes'!D:E,2,FALSE),"")</f>
        <v>Junior Expert SuperMoto</v>
      </c>
      <c r="S451" s="9">
        <f>IF(R451="Sportsman",0,IFNA(VLOOKUP(D451,'Points and Classes'!A:B,2,FALSE),0))</f>
        <v>40</v>
      </c>
      <c r="T451" s="9">
        <f>IFNA(VLOOKUP(R451&amp;F451,'By Class Overall'!A:D,4,FALSE),0)</f>
        <v>232</v>
      </c>
      <c r="U451" s="9">
        <f>IFNA(VLOOKUP(R451&amp;F451,'By Class Overall'!A:E,5,FALSE),0)</f>
        <v>5</v>
      </c>
      <c r="V451" s="2"/>
      <c r="W451" s="2"/>
      <c r="X451" s="2"/>
      <c r="Y451" s="2"/>
      <c r="Z451" s="2"/>
    </row>
    <row r="452" ht="15.75" customHeight="1">
      <c r="A452" s="13">
        <v>4.0</v>
      </c>
      <c r="B452" s="13">
        <v>1.0</v>
      </c>
      <c r="C452" s="14">
        <v>3.0</v>
      </c>
      <c r="D452" s="14">
        <v>3.0</v>
      </c>
      <c r="E452" s="14">
        <v>56.0</v>
      </c>
      <c r="F452" s="14" t="s">
        <v>50</v>
      </c>
      <c r="G452" s="14" t="s">
        <v>52</v>
      </c>
      <c r="H452" s="14">
        <v>5.0</v>
      </c>
      <c r="I452" s="14" t="s">
        <v>712</v>
      </c>
      <c r="J452" s="14" t="s">
        <v>713</v>
      </c>
      <c r="K452" s="14" t="s">
        <v>714</v>
      </c>
      <c r="L452" s="14">
        <v>25.568</v>
      </c>
      <c r="M452" s="14" t="s">
        <v>715</v>
      </c>
      <c r="N452" s="14">
        <v>26.366</v>
      </c>
      <c r="O452" s="14">
        <v>2.0</v>
      </c>
      <c r="P452" s="14" t="s">
        <v>51</v>
      </c>
      <c r="Q452" s="14" t="s">
        <v>158</v>
      </c>
      <c r="R452" s="9" t="str">
        <f>IFNA(VLOOKUP(G452,'Points and Classes'!D:E,2,FALSE),"")</f>
        <v>Junior Expert SuperMoto</v>
      </c>
      <c r="S452" s="9">
        <f>IF(R452="Sportsman",0,IFNA(VLOOKUP(D452,'Points and Classes'!A:B,2,FALSE),0))</f>
        <v>32</v>
      </c>
      <c r="T452" s="9">
        <f>IFNA(VLOOKUP(R452&amp;F452,'By Class Overall'!A:D,4,FALSE),0)</f>
        <v>342</v>
      </c>
      <c r="U452" s="9">
        <f>IFNA(VLOOKUP(R452&amp;F452,'By Class Overall'!A:E,5,FALSE),0)</f>
        <v>2</v>
      </c>
      <c r="V452" s="2"/>
      <c r="W452" s="2"/>
      <c r="X452" s="2"/>
      <c r="Y452" s="2"/>
      <c r="Z452" s="2"/>
    </row>
    <row r="453" ht="15.75" customHeight="1">
      <c r="A453" s="13">
        <v>4.0</v>
      </c>
      <c r="B453" s="13">
        <v>1.0</v>
      </c>
      <c r="C453" s="14">
        <v>4.0</v>
      </c>
      <c r="D453" s="14">
        <v>1.0</v>
      </c>
      <c r="E453" s="14">
        <v>49.0</v>
      </c>
      <c r="F453" s="14" t="s">
        <v>59</v>
      </c>
      <c r="G453" s="14" t="s">
        <v>68</v>
      </c>
      <c r="H453" s="14">
        <v>5.0</v>
      </c>
      <c r="I453" s="14" t="s">
        <v>716</v>
      </c>
      <c r="J453" s="14" t="s">
        <v>717</v>
      </c>
      <c r="K453" s="14">
        <v>17.571</v>
      </c>
      <c r="L453" s="14">
        <v>24.794</v>
      </c>
      <c r="M453" s="14" t="s">
        <v>718</v>
      </c>
      <c r="N453" s="14">
        <v>25.752</v>
      </c>
      <c r="O453" s="14">
        <v>2.0</v>
      </c>
      <c r="P453" s="14" t="s">
        <v>60</v>
      </c>
      <c r="Q453" s="14" t="s">
        <v>164</v>
      </c>
      <c r="R453" s="9" t="str">
        <f>IFNA(VLOOKUP(G453,'Points and Classes'!D:E,2,FALSE),"")</f>
        <v>Junior Novice SuperMoto</v>
      </c>
      <c r="S453" s="9">
        <f>IF(R453="Sportsman",0,IFNA(VLOOKUP(D453,'Points and Classes'!A:B,2,FALSE),0))</f>
        <v>50</v>
      </c>
      <c r="T453" s="9">
        <f>IFNA(VLOOKUP(R453&amp;F453,'By Class Overall'!A:D,4,FALSE),0)</f>
        <v>408</v>
      </c>
      <c r="U453" s="9">
        <f>IFNA(VLOOKUP(R453&amp;F453,'By Class Overall'!A:E,5,FALSE),0)</f>
        <v>2</v>
      </c>
      <c r="V453" s="2"/>
      <c r="W453" s="2"/>
      <c r="X453" s="2"/>
      <c r="Y453" s="2"/>
      <c r="Z453" s="2"/>
    </row>
    <row r="454" ht="15.75" customHeight="1">
      <c r="A454" s="13">
        <v>4.0</v>
      </c>
      <c r="B454" s="13">
        <v>1.0</v>
      </c>
      <c r="C454" s="14">
        <v>5.0</v>
      </c>
      <c r="D454" s="14">
        <v>2.0</v>
      </c>
      <c r="E454" s="14">
        <v>133.0</v>
      </c>
      <c r="F454" s="14" t="s">
        <v>54</v>
      </c>
      <c r="G454" s="14" t="s">
        <v>68</v>
      </c>
      <c r="H454" s="14">
        <v>4.0</v>
      </c>
      <c r="I454" s="14" t="s">
        <v>719</v>
      </c>
      <c r="J454" s="14" t="s">
        <v>170</v>
      </c>
      <c r="K454" s="14" t="s">
        <v>170</v>
      </c>
      <c r="L454" s="14">
        <v>24.049</v>
      </c>
      <c r="M454" s="14" t="s">
        <v>720</v>
      </c>
      <c r="N454" s="14">
        <v>24.756</v>
      </c>
      <c r="O454" s="14">
        <v>2.0</v>
      </c>
      <c r="P454" s="14" t="s">
        <v>55</v>
      </c>
      <c r="Q454" s="14" t="s">
        <v>171</v>
      </c>
      <c r="R454" s="9" t="str">
        <f>IFNA(VLOOKUP(G454,'Points and Classes'!D:E,2,FALSE),"")</f>
        <v>Junior Novice SuperMoto</v>
      </c>
      <c r="S454" s="9">
        <f>IF(R454="Sportsman",0,IFNA(VLOOKUP(D454,'Points and Classes'!A:B,2,FALSE),0))</f>
        <v>40</v>
      </c>
      <c r="T454" s="9">
        <f>IFNA(VLOOKUP(R454&amp;F454,'By Class Overall'!A:D,4,FALSE),0)</f>
        <v>516</v>
      </c>
      <c r="U454" s="9">
        <f>IFNA(VLOOKUP(R454&amp;F454,'By Class Overall'!A:E,5,FALSE),0)</f>
        <v>1</v>
      </c>
      <c r="V454" s="2"/>
      <c r="W454" s="2"/>
      <c r="X454" s="2"/>
      <c r="Y454" s="2"/>
      <c r="Z454" s="2"/>
    </row>
    <row r="455" ht="15.75" customHeight="1">
      <c r="A455" s="13">
        <v>4.0</v>
      </c>
      <c r="B455" s="13">
        <v>1.0</v>
      </c>
      <c r="C455" s="14">
        <v>6.0</v>
      </c>
      <c r="D455" s="14">
        <v>3.0</v>
      </c>
      <c r="E455" s="14">
        <v>143.0</v>
      </c>
      <c r="F455" s="14" t="s">
        <v>114</v>
      </c>
      <c r="G455" s="14" t="s">
        <v>68</v>
      </c>
      <c r="H455" s="14">
        <v>4.0</v>
      </c>
      <c r="I455" s="14" t="s">
        <v>721</v>
      </c>
      <c r="J455" s="14" t="s">
        <v>170</v>
      </c>
      <c r="K455" s="14">
        <v>19.03</v>
      </c>
      <c r="L455" s="14">
        <v>23.13</v>
      </c>
      <c r="M455" s="14" t="s">
        <v>722</v>
      </c>
      <c r="N455" s="14">
        <v>24.065</v>
      </c>
      <c r="O455" s="14">
        <v>2.0</v>
      </c>
      <c r="P455" s="14" t="s">
        <v>480</v>
      </c>
      <c r="Q455" s="14" t="s">
        <v>481</v>
      </c>
      <c r="R455" s="9" t="str">
        <f>IFNA(VLOOKUP(G455,'Points and Classes'!D:E,2,FALSE),"")</f>
        <v>Junior Novice SuperMoto</v>
      </c>
      <c r="S455" s="9">
        <f>IF(R455="Sportsman",0,IFNA(VLOOKUP(D455,'Points and Classes'!A:B,2,FALSE),0))</f>
        <v>32</v>
      </c>
      <c r="T455" s="9">
        <f>IFNA(VLOOKUP(R455&amp;F455,'By Class Overall'!A:D,4,FALSE),0)</f>
        <v>128</v>
      </c>
      <c r="U455" s="9">
        <f>IFNA(VLOOKUP(R455&amp;F455,'By Class Overall'!A:E,5,FALSE),0)</f>
        <v>5</v>
      </c>
      <c r="V455" s="2"/>
      <c r="W455" s="2"/>
      <c r="X455" s="2"/>
      <c r="Y455" s="2"/>
      <c r="Z455" s="2"/>
    </row>
    <row r="456" ht="15.75" customHeight="1">
      <c r="A456" s="13">
        <v>4.0</v>
      </c>
      <c r="B456" s="13">
        <v>1.0</v>
      </c>
      <c r="C456" s="14">
        <v>7.0</v>
      </c>
      <c r="D456" s="14">
        <v>4.0</v>
      </c>
      <c r="E456" s="14">
        <v>46.0</v>
      </c>
      <c r="F456" s="14" t="s">
        <v>66</v>
      </c>
      <c r="G456" s="14" t="s">
        <v>68</v>
      </c>
      <c r="H456" s="14">
        <v>4.0</v>
      </c>
      <c r="I456" s="14" t="s">
        <v>723</v>
      </c>
      <c r="J456" s="14" t="s">
        <v>170</v>
      </c>
      <c r="K456" s="14" t="s">
        <v>724</v>
      </c>
      <c r="L456" s="14">
        <v>19.847</v>
      </c>
      <c r="M456" s="14" t="s">
        <v>725</v>
      </c>
      <c r="N456" s="14">
        <v>20.359</v>
      </c>
      <c r="O456" s="14">
        <v>2.0</v>
      </c>
      <c r="P456" s="14" t="s">
        <v>67</v>
      </c>
      <c r="Q456" s="14" t="s">
        <v>168</v>
      </c>
      <c r="R456" s="9" t="str">
        <f>IFNA(VLOOKUP(G456,'Points and Classes'!D:E,2,FALSE),"")</f>
        <v>Junior Novice SuperMoto</v>
      </c>
      <c r="S456" s="9">
        <f>IF(R456="Sportsman",0,IFNA(VLOOKUP(D456,'Points and Classes'!A:B,2,FALSE),0))</f>
        <v>26</v>
      </c>
      <c r="T456" s="9">
        <f>IFNA(VLOOKUP(R456&amp;F456,'By Class Overall'!A:D,4,FALSE),0)</f>
        <v>242</v>
      </c>
      <c r="U456" s="9">
        <f>IFNA(VLOOKUP(R456&amp;F456,'By Class Overall'!A:E,5,FALSE),0)</f>
        <v>3</v>
      </c>
      <c r="V456" s="2"/>
      <c r="W456" s="2"/>
      <c r="X456" s="2"/>
      <c r="Y456" s="2"/>
      <c r="Z456" s="2"/>
    </row>
    <row r="457" ht="15.75" customHeight="1">
      <c r="A457" s="13">
        <v>4.0</v>
      </c>
      <c r="B457" s="13">
        <v>1.0</v>
      </c>
      <c r="C457" s="14">
        <v>8.0</v>
      </c>
      <c r="D457" s="14">
        <v>5.0</v>
      </c>
      <c r="E457" s="14">
        <v>35.0</v>
      </c>
      <c r="F457" s="14" t="s">
        <v>61</v>
      </c>
      <c r="G457" s="14" t="s">
        <v>68</v>
      </c>
      <c r="H457" s="14">
        <v>3.0</v>
      </c>
      <c r="I457" s="14" t="s">
        <v>726</v>
      </c>
      <c r="J457" s="14" t="s">
        <v>151</v>
      </c>
      <c r="K457" s="14" t="s">
        <v>170</v>
      </c>
      <c r="L457" s="14">
        <v>17.104</v>
      </c>
      <c r="M457" s="14" t="s">
        <v>727</v>
      </c>
      <c r="N457" s="14">
        <v>17.721</v>
      </c>
      <c r="O457" s="14">
        <v>3.0</v>
      </c>
      <c r="P457" s="14" t="s">
        <v>62</v>
      </c>
      <c r="Q457" s="14" t="s">
        <v>164</v>
      </c>
      <c r="R457" s="9" t="str">
        <f>IFNA(VLOOKUP(G457,'Points and Classes'!D:E,2,FALSE),"")</f>
        <v>Junior Novice SuperMoto</v>
      </c>
      <c r="S457" s="9">
        <f>IF(R457="Sportsman",0,IFNA(VLOOKUP(D457,'Points and Classes'!A:B,2,FALSE),0))</f>
        <v>22</v>
      </c>
      <c r="T457" s="9">
        <f>IFNA(VLOOKUP(R457&amp;F457,'By Class Overall'!A:D,4,FALSE),0)</f>
        <v>166</v>
      </c>
      <c r="U457" s="9">
        <f>IFNA(VLOOKUP(R457&amp;F457,'By Class Overall'!A:E,5,FALSE),0)</f>
        <v>4</v>
      </c>
      <c r="V457" s="2"/>
      <c r="W457" s="2"/>
      <c r="X457" s="2"/>
      <c r="Y457" s="2"/>
      <c r="Z457" s="2"/>
    </row>
    <row r="458" ht="15.75" customHeight="1">
      <c r="A458" s="13">
        <v>4.0</v>
      </c>
      <c r="B458" s="13">
        <v>1.0</v>
      </c>
      <c r="C458" s="14">
        <v>9.0</v>
      </c>
      <c r="D458" s="14">
        <v>6.0</v>
      </c>
      <c r="E458" s="14">
        <v>273.0</v>
      </c>
      <c r="F458" s="14" t="s">
        <v>115</v>
      </c>
      <c r="G458" s="14" t="s">
        <v>68</v>
      </c>
      <c r="H458" s="14">
        <v>3.0</v>
      </c>
      <c r="I458" s="14" t="s">
        <v>728</v>
      </c>
      <c r="J458" s="14" t="s">
        <v>151</v>
      </c>
      <c r="K458" s="14">
        <v>5.707</v>
      </c>
      <c r="L458" s="14">
        <v>16.913</v>
      </c>
      <c r="M458" s="14" t="s">
        <v>729</v>
      </c>
      <c r="N458" s="14">
        <v>17.775</v>
      </c>
      <c r="O458" s="14">
        <v>3.0</v>
      </c>
      <c r="P458" s="14" t="s">
        <v>484</v>
      </c>
      <c r="Q458" s="14" t="s">
        <v>481</v>
      </c>
      <c r="R458" s="9" t="str">
        <f>IFNA(VLOOKUP(G458,'Points and Classes'!D:E,2,FALSE),"")</f>
        <v>Junior Novice SuperMoto</v>
      </c>
      <c r="S458" s="9">
        <f>IF(R458="Sportsman",0,IFNA(VLOOKUP(D458,'Points and Classes'!A:B,2,FALSE),0))</f>
        <v>20</v>
      </c>
      <c r="T458" s="9">
        <f>IFNA(VLOOKUP(R458&amp;F458,'By Class Overall'!A:D,4,FALSE),0)</f>
        <v>90</v>
      </c>
      <c r="U458" s="9">
        <f>IFNA(VLOOKUP(R458&amp;F458,'By Class Overall'!A:E,5,FALSE),0)</f>
        <v>9</v>
      </c>
      <c r="V458" s="2"/>
      <c r="W458" s="2"/>
      <c r="X458" s="2"/>
      <c r="Y458" s="2"/>
      <c r="Z458" s="2"/>
    </row>
    <row r="459" ht="15.75" customHeight="1">
      <c r="A459" s="13">
        <v>4.0</v>
      </c>
      <c r="B459" s="13">
        <v>1.0</v>
      </c>
      <c r="C459" s="14" t="s">
        <v>129</v>
      </c>
      <c r="D459" s="14" t="s">
        <v>129</v>
      </c>
      <c r="E459" s="14">
        <v>36.0</v>
      </c>
      <c r="F459" s="14" t="s">
        <v>63</v>
      </c>
      <c r="G459" s="14" t="s">
        <v>68</v>
      </c>
      <c r="H459" s="2"/>
      <c r="I459" s="2"/>
      <c r="J459" s="14" t="s">
        <v>129</v>
      </c>
      <c r="K459" s="2"/>
      <c r="L459" s="14" t="s">
        <v>153</v>
      </c>
      <c r="M459" s="2"/>
      <c r="N459" s="14" t="s">
        <v>153</v>
      </c>
      <c r="O459" s="14">
        <v>0.0</v>
      </c>
      <c r="P459" s="14" t="s">
        <v>62</v>
      </c>
      <c r="Q459" s="14" t="s">
        <v>164</v>
      </c>
      <c r="R459" s="9" t="str">
        <f>IFNA(VLOOKUP(G459,'Points and Classes'!D:E,2,FALSE),"")</f>
        <v>Junior Novice SuperMoto</v>
      </c>
      <c r="S459" s="9">
        <f>IF(R459="Sportsman",0,IFNA(VLOOKUP(D459,'Points and Classes'!A:B,2,FALSE),0))</f>
        <v>0</v>
      </c>
      <c r="T459" s="9">
        <f>IFNA(VLOOKUP(R459&amp;F459,'By Class Overall'!A:D,4,FALSE),0)</f>
        <v>70</v>
      </c>
      <c r="U459" s="9">
        <f>IFNA(VLOOKUP(R459&amp;F459,'By Class Overall'!A:E,5,FALSE),0)</f>
        <v>10</v>
      </c>
      <c r="V459" s="2"/>
      <c r="W459" s="2"/>
      <c r="X459" s="2"/>
      <c r="Y459" s="2"/>
      <c r="Z459" s="2"/>
    </row>
    <row r="460" ht="15.75" customHeight="1">
      <c r="A460" s="13">
        <v>4.0</v>
      </c>
      <c r="B460" s="13">
        <v>1.0</v>
      </c>
      <c r="C460" s="14" t="s">
        <v>129</v>
      </c>
      <c r="D460" s="14" t="s">
        <v>129</v>
      </c>
      <c r="E460" s="14">
        <v>333.0</v>
      </c>
      <c r="F460" s="14" t="s">
        <v>56</v>
      </c>
      <c r="G460" s="14" t="s">
        <v>68</v>
      </c>
      <c r="H460" s="2"/>
      <c r="I460" s="2"/>
      <c r="J460" s="14" t="s">
        <v>129</v>
      </c>
      <c r="K460" s="2"/>
      <c r="L460" s="14" t="s">
        <v>153</v>
      </c>
      <c r="M460" s="2"/>
      <c r="N460" s="14" t="s">
        <v>153</v>
      </c>
      <c r="O460" s="14">
        <v>0.0</v>
      </c>
      <c r="P460" s="14" t="s">
        <v>55</v>
      </c>
      <c r="Q460" s="14" t="s">
        <v>171</v>
      </c>
      <c r="R460" s="9" t="str">
        <f>IFNA(VLOOKUP(G460,'Points and Classes'!D:E,2,FALSE),"")</f>
        <v>Junior Novice SuperMoto</v>
      </c>
      <c r="S460" s="9">
        <f>IF(R460="Sportsman",0,IFNA(VLOOKUP(D460,'Points and Classes'!A:B,2,FALSE),0))</f>
        <v>0</v>
      </c>
      <c r="T460" s="9">
        <f>IFNA(VLOOKUP(R460&amp;F460,'By Class Overall'!A:D,4,FALSE),0)</f>
        <v>92</v>
      </c>
      <c r="U460" s="9">
        <f>IFNA(VLOOKUP(R460&amp;F460,'By Class Overall'!A:E,5,FALSE),0)</f>
        <v>8</v>
      </c>
      <c r="V460" s="2"/>
      <c r="W460" s="2"/>
      <c r="X460" s="2"/>
      <c r="Y460" s="2"/>
      <c r="Z460" s="2"/>
    </row>
    <row r="461" ht="15.75" customHeight="1">
      <c r="A461" s="13">
        <v>4.0</v>
      </c>
      <c r="B461" s="13">
        <v>1.0</v>
      </c>
      <c r="C461" s="14">
        <v>1.0</v>
      </c>
      <c r="D461" s="14">
        <v>1.0</v>
      </c>
      <c r="E461" s="14">
        <v>234.0</v>
      </c>
      <c r="F461" s="14" t="s">
        <v>93</v>
      </c>
      <c r="G461" s="14" t="s">
        <v>103</v>
      </c>
      <c r="H461" s="14">
        <v>5.0</v>
      </c>
      <c r="I461" s="14" t="s">
        <v>730</v>
      </c>
      <c r="J461" s="2"/>
      <c r="K461" s="2"/>
      <c r="L461" s="14">
        <v>29.429</v>
      </c>
      <c r="M461" s="14" t="s">
        <v>731</v>
      </c>
      <c r="N461" s="14">
        <v>30.101</v>
      </c>
      <c r="O461" s="14">
        <v>2.0</v>
      </c>
      <c r="P461" s="15" t="s">
        <v>94</v>
      </c>
      <c r="Q461" s="15" t="s">
        <v>164</v>
      </c>
      <c r="R461" s="9" t="str">
        <f>IFNA(VLOOKUP(G461,'Points and Classes'!D:E,2,FALSE),"")</f>
        <v>Unlimited Mini SuperMoto</v>
      </c>
      <c r="S461" s="9">
        <f>IF(R461="Sportsman",0,IFNA(VLOOKUP(D461,'Points and Classes'!A:B,2,FALSE),0))</f>
        <v>50</v>
      </c>
      <c r="T461" s="9">
        <f>IFNA(VLOOKUP(R461&amp;F461,'By Class Overall'!A:D,4,FALSE),0)</f>
        <v>402</v>
      </c>
      <c r="U461" s="9">
        <f>IFNA(VLOOKUP(R461&amp;F461,'By Class Overall'!A:E,5,FALSE),0)</f>
        <v>1</v>
      </c>
      <c r="V461" s="2"/>
      <c r="W461" s="2"/>
      <c r="X461" s="2"/>
      <c r="Y461" s="2"/>
      <c r="Z461" s="2"/>
    </row>
    <row r="462" ht="15.75" customHeight="1">
      <c r="A462" s="13">
        <v>4.0</v>
      </c>
      <c r="B462" s="13">
        <v>1.0</v>
      </c>
      <c r="C462" s="14">
        <v>2.0</v>
      </c>
      <c r="D462" s="14">
        <v>1.0</v>
      </c>
      <c r="E462" s="14">
        <v>365.0</v>
      </c>
      <c r="F462" s="14" t="s">
        <v>25</v>
      </c>
      <c r="G462" s="14" t="s">
        <v>76</v>
      </c>
      <c r="H462" s="14">
        <v>5.0</v>
      </c>
      <c r="I462" s="14" t="s">
        <v>732</v>
      </c>
      <c r="J462" s="14">
        <v>1.443</v>
      </c>
      <c r="K462" s="14">
        <v>1.443</v>
      </c>
      <c r="L462" s="14">
        <v>29.343</v>
      </c>
      <c r="M462" s="14" t="s">
        <v>733</v>
      </c>
      <c r="N462" s="14">
        <v>29.997</v>
      </c>
      <c r="O462" s="14">
        <v>5.0</v>
      </c>
      <c r="P462" s="14" t="s">
        <v>75</v>
      </c>
      <c r="Q462" s="14" t="s">
        <v>164</v>
      </c>
      <c r="R462" s="9" t="str">
        <f>IFNA(VLOOKUP(G462,'Points and Classes'!D:E,2,FALSE),"")</f>
        <v>Limited Mini SuperMoto</v>
      </c>
      <c r="S462" s="9">
        <f>IF(R462="Sportsman",0,IFNA(VLOOKUP(D462,'Points and Classes'!A:B,2,FALSE),0))</f>
        <v>50</v>
      </c>
      <c r="T462" s="9">
        <f>IFNA(VLOOKUP(R462&amp;F462,'By Class Overall'!A:D,4,FALSE),0)</f>
        <v>540</v>
      </c>
      <c r="U462" s="9">
        <f>IFNA(VLOOKUP(R462&amp;F462,'By Class Overall'!A:E,5,FALSE),0)</f>
        <v>1</v>
      </c>
      <c r="V462" s="2"/>
      <c r="W462" s="2"/>
      <c r="X462" s="2"/>
      <c r="Y462" s="2"/>
      <c r="Z462" s="2"/>
    </row>
    <row r="463" ht="15.75" customHeight="1">
      <c r="A463" s="13">
        <v>4.0</v>
      </c>
      <c r="B463" s="13">
        <v>1.0</v>
      </c>
      <c r="C463" s="14">
        <v>3.0</v>
      </c>
      <c r="D463" s="14">
        <v>2.0</v>
      </c>
      <c r="E463" s="14">
        <v>686.0</v>
      </c>
      <c r="F463" s="14" t="s">
        <v>19</v>
      </c>
      <c r="G463" s="14" t="s">
        <v>76</v>
      </c>
      <c r="H463" s="14">
        <v>5.0</v>
      </c>
      <c r="I463" s="14" t="s">
        <v>734</v>
      </c>
      <c r="J463" s="14">
        <v>45.542</v>
      </c>
      <c r="K463" s="14">
        <v>44.099</v>
      </c>
      <c r="L463" s="14">
        <v>26.923</v>
      </c>
      <c r="M463" s="14" t="s">
        <v>735</v>
      </c>
      <c r="N463" s="14">
        <v>27.393</v>
      </c>
      <c r="O463" s="14">
        <v>2.0</v>
      </c>
      <c r="P463" s="14" t="s">
        <v>70</v>
      </c>
      <c r="Q463" s="14" t="s">
        <v>165</v>
      </c>
      <c r="R463" s="9" t="str">
        <f>IFNA(VLOOKUP(G463,'Points and Classes'!D:E,2,FALSE),"")</f>
        <v>Limited Mini SuperMoto</v>
      </c>
      <c r="S463" s="9">
        <f>IF(R463="Sportsman",0,IFNA(VLOOKUP(D463,'Points and Classes'!A:B,2,FALSE),0))</f>
        <v>40</v>
      </c>
      <c r="T463" s="9">
        <f>IFNA(VLOOKUP(R463&amp;F463,'By Class Overall'!A:D,4,FALSE),0)</f>
        <v>532</v>
      </c>
      <c r="U463" s="9">
        <f>IFNA(VLOOKUP(R463&amp;F463,'By Class Overall'!A:E,5,FALSE),0)</f>
        <v>2</v>
      </c>
      <c r="V463" s="2"/>
      <c r="W463" s="2"/>
      <c r="X463" s="2"/>
      <c r="Y463" s="2"/>
      <c r="Z463" s="2"/>
    </row>
    <row r="464" ht="15.75" customHeight="1">
      <c r="A464" s="13">
        <v>4.0</v>
      </c>
      <c r="B464" s="13">
        <v>1.0</v>
      </c>
      <c r="C464" s="14">
        <v>4.0</v>
      </c>
      <c r="D464" s="14">
        <v>3.0</v>
      </c>
      <c r="E464" s="14">
        <v>1.0</v>
      </c>
      <c r="F464" s="14" t="s">
        <v>117</v>
      </c>
      <c r="G464" s="14" t="s">
        <v>76</v>
      </c>
      <c r="H464" s="14">
        <v>5.0</v>
      </c>
      <c r="I464" s="14" t="s">
        <v>736</v>
      </c>
      <c r="J464" s="14" t="s">
        <v>737</v>
      </c>
      <c r="K464" s="14">
        <v>20.3</v>
      </c>
      <c r="L464" s="14">
        <v>25.939</v>
      </c>
      <c r="M464" s="14" t="s">
        <v>738</v>
      </c>
      <c r="N464" s="14">
        <v>27.63</v>
      </c>
      <c r="O464" s="14">
        <v>5.0</v>
      </c>
      <c r="P464" s="14" t="s">
        <v>682</v>
      </c>
      <c r="Q464" s="14" t="s">
        <v>164</v>
      </c>
      <c r="R464" s="9" t="str">
        <f>IFNA(VLOOKUP(G464,'Points and Classes'!D:E,2,FALSE),"")</f>
        <v>Limited Mini SuperMoto</v>
      </c>
      <c r="S464" s="9">
        <f>IF(R464="Sportsman",0,IFNA(VLOOKUP(D464,'Points and Classes'!A:B,2,FALSE),0))</f>
        <v>32</v>
      </c>
      <c r="T464" s="9">
        <f>IFNA(VLOOKUP(R464&amp;F464,'By Class Overall'!A:D,4,FALSE),0)</f>
        <v>72</v>
      </c>
      <c r="U464" s="9">
        <f>IFNA(VLOOKUP(R464&amp;F464,'By Class Overall'!A:E,5,FALSE),0)</f>
        <v>4</v>
      </c>
      <c r="V464" s="2"/>
      <c r="W464" s="2"/>
      <c r="X464" s="2"/>
      <c r="Y464" s="2"/>
      <c r="Z464" s="2"/>
    </row>
    <row r="465" ht="15.75" customHeight="1">
      <c r="A465" s="13">
        <v>4.0</v>
      </c>
      <c r="B465" s="13">
        <v>1.0</v>
      </c>
      <c r="C465" s="14">
        <v>5.0</v>
      </c>
      <c r="D465" s="14">
        <v>4.0</v>
      </c>
      <c r="E465" s="14">
        <v>336.0</v>
      </c>
      <c r="F465" s="14" t="s">
        <v>71</v>
      </c>
      <c r="G465" s="14" t="s">
        <v>76</v>
      </c>
      <c r="H465" s="14">
        <v>5.0</v>
      </c>
      <c r="I465" s="14" t="s">
        <v>739</v>
      </c>
      <c r="J465" s="14" t="s">
        <v>740</v>
      </c>
      <c r="K465" s="14">
        <v>8.823</v>
      </c>
      <c r="L465" s="14">
        <v>25.533</v>
      </c>
      <c r="M465" s="14" t="s">
        <v>741</v>
      </c>
      <c r="N465" s="14">
        <v>26.83</v>
      </c>
      <c r="O465" s="14">
        <v>4.0</v>
      </c>
      <c r="P465" s="14" t="s">
        <v>72</v>
      </c>
      <c r="Q465" s="14" t="s">
        <v>178</v>
      </c>
      <c r="R465" s="9" t="str">
        <f>IFNA(VLOOKUP(G465,'Points and Classes'!D:E,2,FALSE),"")</f>
        <v>Limited Mini SuperMoto</v>
      </c>
      <c r="S465" s="9">
        <f>IF(R465="Sportsman",0,IFNA(VLOOKUP(D465,'Points and Classes'!A:B,2,FALSE),0))</f>
        <v>26</v>
      </c>
      <c r="T465" s="9">
        <f>IFNA(VLOOKUP(R465&amp;F465,'By Class Overall'!A:D,4,FALSE),0)</f>
        <v>180</v>
      </c>
      <c r="U465" s="9">
        <f>IFNA(VLOOKUP(R465&amp;F465,'By Class Overall'!A:E,5,FALSE),0)</f>
        <v>3</v>
      </c>
      <c r="V465" s="2"/>
      <c r="W465" s="2"/>
      <c r="X465" s="2"/>
      <c r="Y465" s="2"/>
      <c r="Z465" s="2"/>
    </row>
    <row r="466" ht="15.75" customHeight="1">
      <c r="A466" s="13">
        <v>4.0</v>
      </c>
      <c r="B466" s="13">
        <v>1.0</v>
      </c>
      <c r="C466" s="14">
        <v>1.0</v>
      </c>
      <c r="D466" s="14">
        <v>1.0</v>
      </c>
      <c r="E466" s="14">
        <v>15.0</v>
      </c>
      <c r="F466" s="14" t="s">
        <v>78</v>
      </c>
      <c r="G466" s="14" t="s">
        <v>77</v>
      </c>
      <c r="H466" s="14">
        <v>7.0</v>
      </c>
      <c r="I466" s="14" t="s">
        <v>742</v>
      </c>
      <c r="J466" s="2"/>
      <c r="K466" s="2"/>
      <c r="L466" s="14">
        <v>51.425</v>
      </c>
      <c r="M466" s="14">
        <v>55.188</v>
      </c>
      <c r="N466" s="14">
        <v>52.185</v>
      </c>
      <c r="O466" s="14">
        <v>7.0</v>
      </c>
      <c r="P466" s="14" t="s">
        <v>79</v>
      </c>
      <c r="Q466" s="14" t="s">
        <v>148</v>
      </c>
      <c r="R466" s="9" t="str">
        <f>IFNA(VLOOKUP(G466,'Points and Classes'!D:E,2,FALSE),"")</f>
        <v>Novice Asphalt</v>
      </c>
      <c r="S466" s="9">
        <f>IF(R466="Sportsman",0,IFNA(VLOOKUP(D466,'Points and Classes'!A:B,2,FALSE),0))</f>
        <v>50</v>
      </c>
      <c r="T466" s="9">
        <f>IFNA(VLOOKUP(R466&amp;F466,'By Class Overall'!A:D,4,FALSE),0)</f>
        <v>498</v>
      </c>
      <c r="U466" s="9">
        <f>IFNA(VLOOKUP(R466&amp;F466,'By Class Overall'!A:E,5,FALSE),0)</f>
        <v>1</v>
      </c>
      <c r="V466" s="2"/>
      <c r="W466" s="2"/>
      <c r="X466" s="2"/>
      <c r="Y466" s="2"/>
      <c r="Z466" s="2"/>
    </row>
    <row r="467" ht="15.75" customHeight="1">
      <c r="A467" s="13">
        <v>4.0</v>
      </c>
      <c r="B467" s="13">
        <v>1.0</v>
      </c>
      <c r="C467" s="14">
        <v>2.0</v>
      </c>
      <c r="D467" s="14">
        <v>2.0</v>
      </c>
      <c r="E467" s="14">
        <v>48.0</v>
      </c>
      <c r="F467" s="14" t="s">
        <v>80</v>
      </c>
      <c r="G467" s="14" t="s">
        <v>77</v>
      </c>
      <c r="H467" s="14">
        <v>7.0</v>
      </c>
      <c r="I467" s="14" t="s">
        <v>743</v>
      </c>
      <c r="J467" s="14">
        <v>6.646</v>
      </c>
      <c r="K467" s="14">
        <v>6.646</v>
      </c>
      <c r="L467" s="14">
        <v>50.568</v>
      </c>
      <c r="M467" s="14">
        <v>55.682</v>
      </c>
      <c r="N467" s="14">
        <v>51.722</v>
      </c>
      <c r="O467" s="14">
        <v>3.0</v>
      </c>
      <c r="P467" s="14" t="s">
        <v>81</v>
      </c>
      <c r="Q467" s="14" t="s">
        <v>149</v>
      </c>
      <c r="R467" s="9" t="str">
        <f>IFNA(VLOOKUP(G467,'Points and Classes'!D:E,2,FALSE),"")</f>
        <v>Novice Asphalt</v>
      </c>
      <c r="S467" s="9">
        <f>IF(R467="Sportsman",0,IFNA(VLOOKUP(D467,'Points and Classes'!A:B,2,FALSE),0))</f>
        <v>40</v>
      </c>
      <c r="T467" s="9">
        <f>IFNA(VLOOKUP(R467&amp;F467,'By Class Overall'!A:D,4,FALSE),0)</f>
        <v>442</v>
      </c>
      <c r="U467" s="9">
        <f>IFNA(VLOOKUP(R467&amp;F467,'By Class Overall'!A:E,5,FALSE),0)</f>
        <v>2</v>
      </c>
      <c r="V467" s="2"/>
      <c r="W467" s="2"/>
      <c r="X467" s="2"/>
      <c r="Y467" s="2"/>
      <c r="Z467" s="2"/>
    </row>
    <row r="468" ht="15.75" customHeight="1">
      <c r="A468" s="13">
        <v>4.0</v>
      </c>
      <c r="B468" s="13">
        <v>1.0</v>
      </c>
      <c r="C468" s="14">
        <v>3.0</v>
      </c>
      <c r="D468" s="14">
        <v>3.0</v>
      </c>
      <c r="E468" s="14">
        <v>881.0</v>
      </c>
      <c r="F468" s="14" t="s">
        <v>118</v>
      </c>
      <c r="G468" s="14" t="s">
        <v>77</v>
      </c>
      <c r="H468" s="14">
        <v>7.0</v>
      </c>
      <c r="I468" s="14" t="s">
        <v>744</v>
      </c>
      <c r="J468" s="14">
        <v>16.64</v>
      </c>
      <c r="K468" s="14">
        <v>9.994</v>
      </c>
      <c r="L468" s="14">
        <v>49.331</v>
      </c>
      <c r="M468" s="14">
        <v>55.547</v>
      </c>
      <c r="N468" s="14">
        <v>51.848</v>
      </c>
      <c r="O468" s="14">
        <v>3.0</v>
      </c>
      <c r="P468" s="14" t="s">
        <v>525</v>
      </c>
      <c r="Q468" s="14" t="s">
        <v>156</v>
      </c>
      <c r="R468" s="9" t="str">
        <f>IFNA(VLOOKUP(G468,'Points and Classes'!D:E,2,FALSE),"")</f>
        <v>Novice Asphalt</v>
      </c>
      <c r="S468" s="9">
        <f>IF(R468="Sportsman",0,IFNA(VLOOKUP(D468,'Points and Classes'!A:B,2,FALSE),0))</f>
        <v>32</v>
      </c>
      <c r="T468" s="9">
        <f>IFNA(VLOOKUP(R468&amp;F468,'By Class Overall'!A:D,4,FALSE),0)</f>
        <v>226</v>
      </c>
      <c r="U468" s="9">
        <f>IFNA(VLOOKUP(R468&amp;F468,'By Class Overall'!A:E,5,FALSE),0)</f>
        <v>5</v>
      </c>
      <c r="V468" s="2"/>
      <c r="W468" s="2"/>
      <c r="X468" s="2"/>
      <c r="Y468" s="2"/>
      <c r="Z468" s="2"/>
    </row>
    <row r="469" ht="15.75" customHeight="1">
      <c r="A469" s="13">
        <v>4.0</v>
      </c>
      <c r="B469" s="13">
        <v>1.0</v>
      </c>
      <c r="C469" s="14">
        <v>4.0</v>
      </c>
      <c r="D469" s="14">
        <v>4.0</v>
      </c>
      <c r="E469" s="14">
        <v>622.0</v>
      </c>
      <c r="F469" s="14" t="s">
        <v>83</v>
      </c>
      <c r="G469" s="14" t="s">
        <v>77</v>
      </c>
      <c r="H469" s="14">
        <v>7.0</v>
      </c>
      <c r="I469" s="14" t="s">
        <v>745</v>
      </c>
      <c r="J469" s="14">
        <v>22.966</v>
      </c>
      <c r="K469" s="14">
        <v>6.326</v>
      </c>
      <c r="L469" s="14">
        <v>48.579</v>
      </c>
      <c r="M469" s="14">
        <v>58.172</v>
      </c>
      <c r="N469" s="14">
        <v>49.508</v>
      </c>
      <c r="O469" s="14">
        <v>7.0</v>
      </c>
      <c r="P469" s="14" t="s">
        <v>84</v>
      </c>
      <c r="Q469" s="14" t="s">
        <v>150</v>
      </c>
      <c r="R469" s="9" t="str">
        <f>IFNA(VLOOKUP(G469,'Points and Classes'!D:E,2,FALSE),"")</f>
        <v>Novice Asphalt</v>
      </c>
      <c r="S469" s="9">
        <f>IF(R469="Sportsman",0,IFNA(VLOOKUP(D469,'Points and Classes'!A:B,2,FALSE),0))</f>
        <v>26</v>
      </c>
      <c r="T469" s="9">
        <f>IFNA(VLOOKUP(R469&amp;F469,'By Class Overall'!A:D,4,FALSE),0)</f>
        <v>274</v>
      </c>
      <c r="U469" s="9">
        <f>IFNA(VLOOKUP(R469&amp;F469,'By Class Overall'!A:E,5,FALSE),0)</f>
        <v>4</v>
      </c>
      <c r="V469" s="2"/>
      <c r="W469" s="2"/>
      <c r="X469" s="2"/>
      <c r="Y469" s="2"/>
      <c r="Z469" s="2"/>
    </row>
    <row r="470" ht="15.75" customHeight="1">
      <c r="A470" s="13">
        <v>4.0</v>
      </c>
      <c r="B470" s="13">
        <v>1.0</v>
      </c>
      <c r="C470" s="14">
        <v>5.0</v>
      </c>
      <c r="D470" s="14">
        <v>5.0</v>
      </c>
      <c r="E470" s="14">
        <v>25.0</v>
      </c>
      <c r="F470" s="14" t="s">
        <v>89</v>
      </c>
      <c r="G470" s="14" t="s">
        <v>77</v>
      </c>
      <c r="H470" s="14">
        <v>7.0</v>
      </c>
      <c r="I470" s="14" t="s">
        <v>746</v>
      </c>
      <c r="J470" s="14" t="s">
        <v>747</v>
      </c>
      <c r="K470" s="14">
        <v>43.864</v>
      </c>
      <c r="L470" s="14">
        <v>43.935</v>
      </c>
      <c r="M470" s="14" t="s">
        <v>748</v>
      </c>
      <c r="N470" s="14">
        <v>45.429</v>
      </c>
      <c r="O470" s="14">
        <v>3.0</v>
      </c>
      <c r="P470" s="14" t="s">
        <v>90</v>
      </c>
      <c r="Q470" s="14" t="s">
        <v>274</v>
      </c>
      <c r="R470" s="9" t="str">
        <f>IFNA(VLOOKUP(G470,'Points and Classes'!D:E,2,FALSE),"")</f>
        <v>Novice Asphalt</v>
      </c>
      <c r="S470" s="9">
        <f>IF(R470="Sportsman",0,IFNA(VLOOKUP(D470,'Points and Classes'!A:B,2,FALSE),0))</f>
        <v>22</v>
      </c>
      <c r="T470" s="9">
        <f>IFNA(VLOOKUP(R470&amp;F470,'By Class Overall'!A:D,4,FALSE),0)</f>
        <v>164</v>
      </c>
      <c r="U470" s="9">
        <f>IFNA(VLOOKUP(R470&amp;F470,'By Class Overall'!A:E,5,FALSE),0)</f>
        <v>6</v>
      </c>
      <c r="V470" s="2"/>
      <c r="W470" s="2"/>
      <c r="X470" s="2"/>
      <c r="Y470" s="2"/>
      <c r="Z470" s="2"/>
    </row>
    <row r="471" ht="15.75" customHeight="1">
      <c r="A471" s="13">
        <v>4.0</v>
      </c>
      <c r="B471" s="13">
        <v>1.0</v>
      </c>
      <c r="C471" s="14">
        <v>6.0</v>
      </c>
      <c r="D471" s="14">
        <v>6.0</v>
      </c>
      <c r="E471" s="14">
        <v>421.0</v>
      </c>
      <c r="F471" s="14" t="s">
        <v>120</v>
      </c>
      <c r="G471" s="14" t="s">
        <v>77</v>
      </c>
      <c r="H471" s="14">
        <v>7.0</v>
      </c>
      <c r="I471" s="14" t="s">
        <v>749</v>
      </c>
      <c r="J471" s="14" t="s">
        <v>750</v>
      </c>
      <c r="K471" s="14">
        <v>0.377</v>
      </c>
      <c r="L471" s="14">
        <v>43.899</v>
      </c>
      <c r="M471" s="14" t="s">
        <v>751</v>
      </c>
      <c r="N471" s="14">
        <v>46.47</v>
      </c>
      <c r="O471" s="14">
        <v>5.0</v>
      </c>
      <c r="P471" s="14" t="s">
        <v>532</v>
      </c>
      <c r="Q471" s="14" t="s">
        <v>533</v>
      </c>
      <c r="R471" s="9" t="str">
        <f>IFNA(VLOOKUP(G471,'Points and Classes'!D:E,2,FALSE),"")</f>
        <v>Novice Asphalt</v>
      </c>
      <c r="S471" s="9">
        <f>IF(R471="Sportsman",0,IFNA(VLOOKUP(D471,'Points and Classes'!A:B,2,FALSE),0))</f>
        <v>20</v>
      </c>
      <c r="T471" s="9">
        <f>IFNA(VLOOKUP(R471&amp;F471,'By Class Overall'!A:D,4,FALSE),0)</f>
        <v>146</v>
      </c>
      <c r="U471" s="9">
        <f>IFNA(VLOOKUP(R471&amp;F471,'By Class Overall'!A:E,5,FALSE),0)</f>
        <v>8</v>
      </c>
      <c r="V471" s="2"/>
      <c r="W471" s="2"/>
      <c r="X471" s="2"/>
      <c r="Y471" s="2"/>
      <c r="Z471" s="2"/>
    </row>
    <row r="472" ht="15.75" customHeight="1">
      <c r="A472" s="13">
        <v>4.0</v>
      </c>
      <c r="B472" s="13">
        <v>1.0</v>
      </c>
      <c r="C472" s="14">
        <v>7.0</v>
      </c>
      <c r="D472" s="14">
        <v>7.0</v>
      </c>
      <c r="E472" s="14">
        <v>56.0</v>
      </c>
      <c r="F472" s="14" t="s">
        <v>82</v>
      </c>
      <c r="G472" s="14" t="s">
        <v>77</v>
      </c>
      <c r="H472" s="14">
        <v>6.0</v>
      </c>
      <c r="I472" s="14" t="s">
        <v>752</v>
      </c>
      <c r="J472" s="14" t="s">
        <v>170</v>
      </c>
      <c r="K472" s="14" t="s">
        <v>170</v>
      </c>
      <c r="L472" s="14">
        <v>41.721</v>
      </c>
      <c r="M472" s="14">
        <v>57.188</v>
      </c>
      <c r="N472" s="14">
        <v>50.36</v>
      </c>
      <c r="O472" s="14">
        <v>6.0</v>
      </c>
      <c r="P472" s="14" t="s">
        <v>22</v>
      </c>
      <c r="Q472" s="14" t="s">
        <v>158</v>
      </c>
      <c r="R472" s="9" t="str">
        <f>IFNA(VLOOKUP(G472,'Points and Classes'!D:E,2,FALSE),"")</f>
        <v>Novice Asphalt</v>
      </c>
      <c r="S472" s="9">
        <f>IF(R472="Sportsman",0,IFNA(VLOOKUP(D472,'Points and Classes'!A:B,2,FALSE),0))</f>
        <v>18</v>
      </c>
      <c r="T472" s="9">
        <f>IFNA(VLOOKUP(R472&amp;F472,'By Class Overall'!A:D,4,FALSE),0)</f>
        <v>362</v>
      </c>
      <c r="U472" s="9">
        <f>IFNA(VLOOKUP(R472&amp;F472,'By Class Overall'!A:E,5,FALSE),0)</f>
        <v>3</v>
      </c>
      <c r="V472" s="2"/>
      <c r="W472" s="2"/>
      <c r="X472" s="2"/>
      <c r="Y472" s="2"/>
      <c r="Z472" s="2"/>
    </row>
    <row r="473" ht="15.75" customHeight="1">
      <c r="A473" s="13">
        <v>4.0</v>
      </c>
      <c r="B473" s="13">
        <v>1.0</v>
      </c>
      <c r="C473" s="14">
        <v>8.0</v>
      </c>
      <c r="D473" s="14">
        <v>8.0</v>
      </c>
      <c r="E473" s="14">
        <v>87.0</v>
      </c>
      <c r="F473" s="14" t="s">
        <v>119</v>
      </c>
      <c r="G473" s="14" t="s">
        <v>77</v>
      </c>
      <c r="H473" s="14">
        <v>6.0</v>
      </c>
      <c r="I473" s="14" t="s">
        <v>753</v>
      </c>
      <c r="J473" s="14" t="s">
        <v>170</v>
      </c>
      <c r="K473" s="14">
        <v>25.023</v>
      </c>
      <c r="L473" s="14">
        <v>39.344</v>
      </c>
      <c r="M473" s="14" t="s">
        <v>754</v>
      </c>
      <c r="N473" s="14">
        <v>40.162</v>
      </c>
      <c r="O473" s="14">
        <v>4.0</v>
      </c>
      <c r="P473" s="14" t="s">
        <v>22</v>
      </c>
      <c r="Q473" s="14" t="s">
        <v>158</v>
      </c>
      <c r="R473" s="9" t="str">
        <f>IFNA(VLOOKUP(G473,'Points and Classes'!D:E,2,FALSE),"")</f>
        <v>Novice Asphalt</v>
      </c>
      <c r="S473" s="9">
        <f>IF(R473="Sportsman",0,IFNA(VLOOKUP(D473,'Points and Classes'!A:B,2,FALSE),0))</f>
        <v>16</v>
      </c>
      <c r="T473" s="9">
        <f>IFNA(VLOOKUP(R473&amp;F473,'By Class Overall'!A:D,4,FALSE),0)</f>
        <v>152</v>
      </c>
      <c r="U473" s="9">
        <f>IFNA(VLOOKUP(R473&amp;F473,'By Class Overall'!A:E,5,FALSE),0)</f>
        <v>7</v>
      </c>
      <c r="V473" s="2"/>
      <c r="W473" s="2"/>
      <c r="X473" s="2"/>
      <c r="Y473" s="2"/>
      <c r="Z473" s="2"/>
    </row>
    <row r="474" ht="15.75" customHeight="1">
      <c r="A474" s="13">
        <v>4.0</v>
      </c>
      <c r="B474" s="13">
        <v>1.0</v>
      </c>
      <c r="C474" s="14">
        <v>1.0</v>
      </c>
      <c r="D474" s="14">
        <v>1.0</v>
      </c>
      <c r="E474" s="14">
        <v>686.0</v>
      </c>
      <c r="F474" s="14" t="s">
        <v>19</v>
      </c>
      <c r="G474" s="14" t="s">
        <v>38</v>
      </c>
      <c r="H474" s="14">
        <v>7.0</v>
      </c>
      <c r="I474" s="14" t="s">
        <v>755</v>
      </c>
      <c r="J474" s="2"/>
      <c r="K474" s="2"/>
      <c r="L474" s="14">
        <v>35.87</v>
      </c>
      <c r="M474" s="14" t="s">
        <v>756</v>
      </c>
      <c r="N474" s="14">
        <v>36.334</v>
      </c>
      <c r="O474" s="14">
        <v>4.0</v>
      </c>
      <c r="P474" s="14" t="s">
        <v>20</v>
      </c>
      <c r="Q474" s="14" t="s">
        <v>165</v>
      </c>
      <c r="R474" s="9" t="str">
        <f>IFNA(VLOOKUP(G474,'Points and Classes'!D:E,2,FALSE),"")</f>
        <v>Expert Supermoto</v>
      </c>
      <c r="S474" s="9">
        <f>IF(R474="Sportsman",0,IFNA(VLOOKUP(D474,'Points and Classes'!A:B,2,FALSE),0))</f>
        <v>50</v>
      </c>
      <c r="T474" s="9">
        <f>IFNA(VLOOKUP(R474&amp;F474,'By Class Overall'!A:D,4,FALSE),0)</f>
        <v>490</v>
      </c>
      <c r="U474" s="9">
        <f>IFNA(VLOOKUP(R474&amp;F474,'By Class Overall'!A:E,5,FALSE),0)</f>
        <v>1</v>
      </c>
      <c r="V474" s="2"/>
      <c r="W474" s="2"/>
      <c r="X474" s="2"/>
      <c r="Y474" s="2"/>
      <c r="Z474" s="2"/>
    </row>
    <row r="475" ht="15.75" customHeight="1">
      <c r="A475" s="13">
        <v>4.0</v>
      </c>
      <c r="B475" s="13">
        <v>1.0</v>
      </c>
      <c r="C475" s="14">
        <v>2.0</v>
      </c>
      <c r="D475" s="14">
        <v>2.0</v>
      </c>
      <c r="E475" s="14">
        <v>77.0</v>
      </c>
      <c r="F475" s="14" t="s">
        <v>111</v>
      </c>
      <c r="G475" s="14" t="s">
        <v>38</v>
      </c>
      <c r="H475" s="14">
        <v>7.0</v>
      </c>
      <c r="I475" s="14" t="s">
        <v>757</v>
      </c>
      <c r="J475" s="14">
        <v>2.404</v>
      </c>
      <c r="K475" s="14">
        <v>2.404</v>
      </c>
      <c r="L475" s="14">
        <v>35.718</v>
      </c>
      <c r="M475" s="14" t="s">
        <v>758</v>
      </c>
      <c r="N475" s="14">
        <v>36.307</v>
      </c>
      <c r="O475" s="14">
        <v>7.0</v>
      </c>
      <c r="P475" s="14" t="s">
        <v>81</v>
      </c>
      <c r="Q475" s="14" t="s">
        <v>688</v>
      </c>
      <c r="R475" s="9" t="str">
        <f>IFNA(VLOOKUP(G475,'Points and Classes'!D:E,2,FALSE),"")</f>
        <v>Expert Supermoto</v>
      </c>
      <c r="S475" s="9">
        <f>IF(R475="Sportsman",0,IFNA(VLOOKUP(D475,'Points and Classes'!A:B,2,FALSE),0))</f>
        <v>40</v>
      </c>
      <c r="T475" s="9">
        <f>IFNA(VLOOKUP(R475&amp;F475,'By Class Overall'!A:D,4,FALSE),0)</f>
        <v>80</v>
      </c>
      <c r="U475" s="9">
        <f>IFNA(VLOOKUP(R475&amp;F475,'By Class Overall'!A:E,5,FALSE),0)</f>
        <v>9</v>
      </c>
      <c r="V475" s="2"/>
      <c r="W475" s="2"/>
      <c r="X475" s="2"/>
      <c r="Y475" s="2"/>
      <c r="Z475" s="2"/>
    </row>
    <row r="476" ht="15.75" customHeight="1">
      <c r="A476" s="13">
        <v>4.0</v>
      </c>
      <c r="B476" s="13">
        <v>1.0</v>
      </c>
      <c r="C476" s="14">
        <v>3.0</v>
      </c>
      <c r="D476" s="14">
        <v>3.0</v>
      </c>
      <c r="E476" s="14">
        <v>191.0</v>
      </c>
      <c r="F476" s="14" t="s">
        <v>106</v>
      </c>
      <c r="G476" s="14" t="s">
        <v>38</v>
      </c>
      <c r="H476" s="14">
        <v>7.0</v>
      </c>
      <c r="I476" s="14" t="s">
        <v>759</v>
      </c>
      <c r="J476" s="14">
        <v>19.694</v>
      </c>
      <c r="K476" s="14">
        <v>17.29</v>
      </c>
      <c r="L476" s="14">
        <v>34.656</v>
      </c>
      <c r="M476" s="14" t="s">
        <v>760</v>
      </c>
      <c r="N476" s="14">
        <v>35.297</v>
      </c>
      <c r="O476" s="14">
        <v>3.0</v>
      </c>
      <c r="P476" s="14" t="s">
        <v>86</v>
      </c>
      <c r="Q476" s="15" t="s">
        <v>454</v>
      </c>
      <c r="R476" s="9" t="str">
        <f>IFNA(VLOOKUP(G476,'Points and Classes'!D:E,2,FALSE),"")</f>
        <v>Expert Supermoto</v>
      </c>
      <c r="S476" s="9">
        <f>IF(R476="Sportsman",0,IFNA(VLOOKUP(D476,'Points and Classes'!A:B,2,FALSE),0))</f>
        <v>32</v>
      </c>
      <c r="T476" s="9">
        <f>IFNA(VLOOKUP(R476&amp;F476,'By Class Overall'!A:D,4,FALSE),0)</f>
        <v>160</v>
      </c>
      <c r="U476" s="9">
        <f>IFNA(VLOOKUP(R476&amp;F476,'By Class Overall'!A:E,5,FALSE),0)</f>
        <v>5</v>
      </c>
      <c r="V476" s="2"/>
      <c r="W476" s="2"/>
      <c r="X476" s="2"/>
      <c r="Y476" s="2"/>
      <c r="Z476" s="2"/>
    </row>
    <row r="477" ht="15.75" customHeight="1">
      <c r="A477" s="13">
        <v>4.0</v>
      </c>
      <c r="B477" s="13">
        <v>1.0</v>
      </c>
      <c r="C477" s="14">
        <v>4.0</v>
      </c>
      <c r="D477" s="14">
        <v>1.0</v>
      </c>
      <c r="E477" s="14">
        <v>622.0</v>
      </c>
      <c r="F477" s="14" t="s">
        <v>83</v>
      </c>
      <c r="G477" s="14" t="s">
        <v>96</v>
      </c>
      <c r="H477" s="14">
        <v>7.0</v>
      </c>
      <c r="I477" s="14" t="s">
        <v>761</v>
      </c>
      <c r="J477" s="14" t="s">
        <v>762</v>
      </c>
      <c r="K477" s="14">
        <v>46.857</v>
      </c>
      <c r="L477" s="14">
        <v>32.073</v>
      </c>
      <c r="M477" s="14" t="s">
        <v>763</v>
      </c>
      <c r="N477" s="14">
        <v>33.842</v>
      </c>
      <c r="O477" s="14">
        <v>7.0</v>
      </c>
      <c r="P477" s="14" t="s">
        <v>84</v>
      </c>
      <c r="Q477" s="14" t="s">
        <v>150</v>
      </c>
      <c r="R477" s="9" t="str">
        <f>IFNA(VLOOKUP(G477,'Points and Classes'!D:E,2,FALSE),"")</f>
        <v>Novice SuperMoto</v>
      </c>
      <c r="S477" s="9">
        <f>IF(R477="Sportsman",0,IFNA(VLOOKUP(D477,'Points and Classes'!A:B,2,FALSE),0))</f>
        <v>50</v>
      </c>
      <c r="T477" s="9">
        <f>IFNA(VLOOKUP(R477&amp;F477,'By Class Overall'!A:D,4,FALSE),0)</f>
        <v>438</v>
      </c>
      <c r="U477" s="9">
        <f>IFNA(VLOOKUP(R477&amp;F477,'By Class Overall'!A:E,5,FALSE),0)</f>
        <v>2</v>
      </c>
      <c r="V477" s="2"/>
      <c r="W477" s="2"/>
      <c r="X477" s="2"/>
      <c r="Y477" s="2"/>
      <c r="Z477" s="2"/>
    </row>
    <row r="478" ht="15.75" customHeight="1">
      <c r="A478" s="13">
        <v>4.0</v>
      </c>
      <c r="B478" s="13">
        <v>1.0</v>
      </c>
      <c r="C478" s="14">
        <v>5.0</v>
      </c>
      <c r="D478" s="14">
        <v>4.0</v>
      </c>
      <c r="E478" s="14">
        <v>17.0</v>
      </c>
      <c r="F478" s="14" t="s">
        <v>36</v>
      </c>
      <c r="G478" s="14" t="s">
        <v>38</v>
      </c>
      <c r="H478" s="14">
        <v>7.0</v>
      </c>
      <c r="I478" s="14" t="s">
        <v>764</v>
      </c>
      <c r="J478" s="14" t="s">
        <v>765</v>
      </c>
      <c r="K478" s="14">
        <v>7.091</v>
      </c>
      <c r="L478" s="14">
        <v>31.715</v>
      </c>
      <c r="M478" s="14" t="s">
        <v>766</v>
      </c>
      <c r="N478" s="14">
        <v>32.302</v>
      </c>
      <c r="O478" s="14">
        <v>4.0</v>
      </c>
      <c r="P478" s="14" t="s">
        <v>37</v>
      </c>
      <c r="Q478" s="14" t="s">
        <v>168</v>
      </c>
      <c r="R478" s="9" t="str">
        <f>IFNA(VLOOKUP(G478,'Points and Classes'!D:E,2,FALSE),"")</f>
        <v>Expert Supermoto</v>
      </c>
      <c r="S478" s="9">
        <f>IF(R478="Sportsman",0,IFNA(VLOOKUP(D478,'Points and Classes'!A:B,2,FALSE),0))</f>
        <v>26</v>
      </c>
      <c r="T478" s="9">
        <f>IFNA(VLOOKUP(R478&amp;F478,'By Class Overall'!A:D,4,FALSE),0)</f>
        <v>117</v>
      </c>
      <c r="U478" s="9">
        <f>IFNA(VLOOKUP(R478&amp;F478,'By Class Overall'!A:E,5,FALSE),0)</f>
        <v>7</v>
      </c>
      <c r="V478" s="2"/>
      <c r="W478" s="2"/>
      <c r="X478" s="2"/>
      <c r="Y478" s="2"/>
      <c r="Z478" s="2"/>
    </row>
    <row r="479" ht="15.75" customHeight="1">
      <c r="A479" s="13">
        <v>4.0</v>
      </c>
      <c r="B479" s="13">
        <v>1.0</v>
      </c>
      <c r="C479" s="14">
        <v>6.0</v>
      </c>
      <c r="D479" s="14">
        <v>2.0</v>
      </c>
      <c r="E479" s="14">
        <v>48.0</v>
      </c>
      <c r="F479" s="14" t="s">
        <v>80</v>
      </c>
      <c r="G479" s="14" t="s">
        <v>96</v>
      </c>
      <c r="H479" s="14">
        <v>7.0</v>
      </c>
      <c r="I479" s="14" t="s">
        <v>767</v>
      </c>
      <c r="J479" s="14" t="s">
        <v>768</v>
      </c>
      <c r="K479" s="14">
        <v>5.399</v>
      </c>
      <c r="L479" s="14">
        <v>31.448</v>
      </c>
      <c r="M479" s="14" t="s">
        <v>769</v>
      </c>
      <c r="N479" s="14">
        <v>32.772</v>
      </c>
      <c r="O479" s="14">
        <v>2.0</v>
      </c>
      <c r="P479" s="14" t="s">
        <v>81</v>
      </c>
      <c r="Q479" s="14" t="s">
        <v>149</v>
      </c>
      <c r="R479" s="9" t="str">
        <f>IFNA(VLOOKUP(G479,'Points and Classes'!D:E,2,FALSE),"")</f>
        <v>Novice SuperMoto</v>
      </c>
      <c r="S479" s="9">
        <f>IF(R479="Sportsman",0,IFNA(VLOOKUP(D479,'Points and Classes'!A:B,2,FALSE),0))</f>
        <v>40</v>
      </c>
      <c r="T479" s="9">
        <f>IFNA(VLOOKUP(R479&amp;F479,'By Class Overall'!A:D,4,FALSE),0)</f>
        <v>436</v>
      </c>
      <c r="U479" s="9">
        <f>IFNA(VLOOKUP(R479&amp;F479,'By Class Overall'!A:E,5,FALSE),0)</f>
        <v>3</v>
      </c>
      <c r="V479" s="2"/>
      <c r="W479" s="2"/>
      <c r="X479" s="2"/>
      <c r="Y479" s="2"/>
      <c r="Z479" s="2"/>
    </row>
    <row r="480" ht="15.75" customHeight="1">
      <c r="A480" s="13">
        <v>4.0</v>
      </c>
      <c r="B480" s="13">
        <v>1.0</v>
      </c>
      <c r="C480" s="14">
        <v>7.0</v>
      </c>
      <c r="D480" s="14">
        <v>3.0</v>
      </c>
      <c r="E480" s="14">
        <v>25.0</v>
      </c>
      <c r="F480" s="14" t="s">
        <v>89</v>
      </c>
      <c r="G480" s="14" t="s">
        <v>96</v>
      </c>
      <c r="H480" s="14">
        <v>6.0</v>
      </c>
      <c r="I480" s="14" t="s">
        <v>770</v>
      </c>
      <c r="J480" s="14" t="s">
        <v>170</v>
      </c>
      <c r="K480" s="14" t="s">
        <v>170</v>
      </c>
      <c r="L480" s="14">
        <v>28.977</v>
      </c>
      <c r="M480" s="14" t="s">
        <v>771</v>
      </c>
      <c r="N480" s="14">
        <v>30.12</v>
      </c>
      <c r="O480" s="14">
        <v>2.0</v>
      </c>
      <c r="P480" s="14" t="s">
        <v>90</v>
      </c>
      <c r="Q480" s="14" t="s">
        <v>274</v>
      </c>
      <c r="R480" s="9" t="str">
        <f>IFNA(VLOOKUP(G480,'Points and Classes'!D:E,2,FALSE),"")</f>
        <v>Novice SuperMoto</v>
      </c>
      <c r="S480" s="9">
        <f>IF(R480="Sportsman",0,IFNA(VLOOKUP(D480,'Points and Classes'!A:B,2,FALSE),0))</f>
        <v>32</v>
      </c>
      <c r="T480" s="9">
        <f>IFNA(VLOOKUP(R480&amp;F480,'By Class Overall'!A:D,4,FALSE),0)</f>
        <v>228</v>
      </c>
      <c r="U480" s="9">
        <f>IFNA(VLOOKUP(R480&amp;F480,'By Class Overall'!A:E,5,FALSE),0)</f>
        <v>4</v>
      </c>
      <c r="V480" s="2"/>
      <c r="W480" s="2"/>
      <c r="X480" s="2"/>
      <c r="Y480" s="2"/>
      <c r="Z480" s="2"/>
    </row>
    <row r="481" ht="15.75" customHeight="1">
      <c r="A481" s="13">
        <v>4.0</v>
      </c>
      <c r="B481" s="13">
        <v>1.0</v>
      </c>
      <c r="C481" s="14">
        <v>8.0</v>
      </c>
      <c r="D481" s="14">
        <v>4.0</v>
      </c>
      <c r="E481" s="14">
        <v>421.0</v>
      </c>
      <c r="F481" s="14" t="s">
        <v>120</v>
      </c>
      <c r="G481" s="14" t="s">
        <v>96</v>
      </c>
      <c r="H481" s="14">
        <v>6.0</v>
      </c>
      <c r="I481" s="14" t="s">
        <v>772</v>
      </c>
      <c r="J481" s="14" t="s">
        <v>170</v>
      </c>
      <c r="K481" s="14">
        <v>1.168</v>
      </c>
      <c r="L481" s="14">
        <v>28.92</v>
      </c>
      <c r="M481" s="14" t="s">
        <v>773</v>
      </c>
      <c r="N481" s="14">
        <v>30.625</v>
      </c>
      <c r="O481" s="14">
        <v>2.0</v>
      </c>
      <c r="P481" s="14" t="s">
        <v>532</v>
      </c>
      <c r="Q481" s="14" t="s">
        <v>533</v>
      </c>
      <c r="R481" s="9" t="str">
        <f>IFNA(VLOOKUP(G481,'Points and Classes'!D:E,2,FALSE),"")</f>
        <v>Novice SuperMoto</v>
      </c>
      <c r="S481" s="9">
        <f>IF(R481="Sportsman",0,IFNA(VLOOKUP(D481,'Points and Classes'!A:B,2,FALSE),0))</f>
        <v>26</v>
      </c>
      <c r="T481" s="9">
        <f>IFNA(VLOOKUP(R481&amp;F481,'By Class Overall'!A:D,4,FALSE),0)</f>
        <v>188</v>
      </c>
      <c r="U481" s="9">
        <f>IFNA(VLOOKUP(R481&amp;F481,'By Class Overall'!A:E,5,FALSE),0)</f>
        <v>5</v>
      </c>
      <c r="V481" s="2"/>
      <c r="W481" s="2"/>
      <c r="X481" s="2"/>
      <c r="Y481" s="2"/>
      <c r="Z481" s="2"/>
    </row>
    <row r="482" ht="15.75" customHeight="1">
      <c r="A482" s="13">
        <v>4.0</v>
      </c>
      <c r="B482" s="13">
        <v>1.0</v>
      </c>
      <c r="C482" s="14">
        <v>9.0</v>
      </c>
      <c r="D482" s="14">
        <v>5.0</v>
      </c>
      <c r="E482" s="14">
        <v>365.0</v>
      </c>
      <c r="F482" s="14" t="s">
        <v>25</v>
      </c>
      <c r="G482" s="14" t="s">
        <v>38</v>
      </c>
      <c r="H482" s="14">
        <v>6.0</v>
      </c>
      <c r="I482" s="14" t="s">
        <v>774</v>
      </c>
      <c r="J482" s="14" t="s">
        <v>170</v>
      </c>
      <c r="K482" s="14">
        <v>15.385</v>
      </c>
      <c r="L482" s="14">
        <v>28.194</v>
      </c>
      <c r="M482" s="14" t="s">
        <v>775</v>
      </c>
      <c r="N482" s="14">
        <v>35.232</v>
      </c>
      <c r="O482" s="14">
        <v>1.0</v>
      </c>
      <c r="P482" s="14" t="s">
        <v>22</v>
      </c>
      <c r="Q482" s="14" t="s">
        <v>164</v>
      </c>
      <c r="R482" s="9" t="str">
        <f>IFNA(VLOOKUP(G482,'Points and Classes'!D:E,2,FALSE),"")</f>
        <v>Expert Supermoto</v>
      </c>
      <c r="S482" s="9">
        <f>IF(R482="Sportsman",0,IFNA(VLOOKUP(D482,'Points and Classes'!A:B,2,FALSE),0))</f>
        <v>22</v>
      </c>
      <c r="T482" s="9">
        <f>IFNA(VLOOKUP(R482&amp;F482,'By Class Overall'!A:D,4,FALSE),0)</f>
        <v>354</v>
      </c>
      <c r="U482" s="9">
        <f>IFNA(VLOOKUP(R482&amp;F482,'By Class Overall'!A:E,5,FALSE),0)</f>
        <v>2</v>
      </c>
      <c r="V482" s="2"/>
      <c r="W482" s="2"/>
      <c r="X482" s="2"/>
      <c r="Y482" s="2"/>
      <c r="Z482" s="2"/>
    </row>
    <row r="483" ht="15.75" customHeight="1">
      <c r="A483" s="13">
        <v>4.0</v>
      </c>
      <c r="B483" s="13">
        <v>1.0</v>
      </c>
      <c r="C483" s="14" t="s">
        <v>130</v>
      </c>
      <c r="D483" s="14" t="s">
        <v>130</v>
      </c>
      <c r="E483" s="14">
        <v>15.0</v>
      </c>
      <c r="F483" s="14" t="s">
        <v>78</v>
      </c>
      <c r="G483" s="14" t="s">
        <v>96</v>
      </c>
      <c r="H483" s="14">
        <v>3.0</v>
      </c>
      <c r="I483" s="14" t="s">
        <v>776</v>
      </c>
      <c r="J483" s="14" t="s">
        <v>130</v>
      </c>
      <c r="K483" s="14" t="s">
        <v>159</v>
      </c>
      <c r="L483" s="14">
        <v>32.086</v>
      </c>
      <c r="M483" s="14" t="s">
        <v>777</v>
      </c>
      <c r="N483" s="14">
        <v>35.071</v>
      </c>
      <c r="O483" s="14">
        <v>3.0</v>
      </c>
      <c r="P483" s="14" t="s">
        <v>79</v>
      </c>
      <c r="Q483" s="14" t="s">
        <v>148</v>
      </c>
      <c r="R483" s="9" t="str">
        <f>IFNA(VLOOKUP(G483,'Points and Classes'!D:E,2,FALSE),"")</f>
        <v>Novice SuperMoto</v>
      </c>
      <c r="S483" s="9">
        <f>IF(R483="Sportsman",0,IFNA(VLOOKUP(D483,'Points and Classes'!A:B,2,FALSE),0))</f>
        <v>0</v>
      </c>
      <c r="T483" s="9">
        <f>IFNA(VLOOKUP(R483&amp;F483,'By Class Overall'!A:D,4,FALSE),0)</f>
        <v>500</v>
      </c>
      <c r="U483" s="9">
        <f>IFNA(VLOOKUP(R483&amp;F483,'By Class Overall'!A:E,5,FALSE),0)</f>
        <v>1</v>
      </c>
      <c r="V483" s="2"/>
      <c r="W483" s="2"/>
      <c r="X483" s="2"/>
      <c r="Y483" s="2"/>
      <c r="Z483" s="2"/>
    </row>
    <row r="484" ht="15.75" customHeight="1">
      <c r="A484" s="13">
        <v>4.0</v>
      </c>
      <c r="B484" s="13">
        <v>1.0</v>
      </c>
      <c r="C484" s="14" t="s">
        <v>129</v>
      </c>
      <c r="D484" s="14" t="s">
        <v>129</v>
      </c>
      <c r="E484" s="14">
        <v>126.0</v>
      </c>
      <c r="F484" s="14" t="s">
        <v>21</v>
      </c>
      <c r="G484" s="14" t="s">
        <v>38</v>
      </c>
      <c r="H484" s="2"/>
      <c r="I484" s="2"/>
      <c r="J484" s="14" t="s">
        <v>129</v>
      </c>
      <c r="K484" s="2"/>
      <c r="L484" s="14" t="s">
        <v>153</v>
      </c>
      <c r="M484" s="2"/>
      <c r="N484" s="14" t="s">
        <v>153</v>
      </c>
      <c r="O484" s="14">
        <v>0.0</v>
      </c>
      <c r="P484" s="14" t="s">
        <v>22</v>
      </c>
      <c r="Q484" s="14" t="s">
        <v>157</v>
      </c>
      <c r="R484" s="9" t="str">
        <f>IFNA(VLOOKUP(G484,'Points and Classes'!D:E,2,FALSE),"")</f>
        <v>Expert Supermoto</v>
      </c>
      <c r="S484" s="9">
        <f>IF(R484="Sportsman",0,IFNA(VLOOKUP(D484,'Points and Classes'!A:B,2,FALSE),0))</f>
        <v>0</v>
      </c>
      <c r="T484" s="9">
        <f>IFNA(VLOOKUP(R484&amp;F484,'By Class Overall'!A:D,4,FALSE),0)</f>
        <v>78</v>
      </c>
      <c r="U484" s="9">
        <f>IFNA(VLOOKUP(R484&amp;F484,'By Class Overall'!A:E,5,FALSE),0)</f>
        <v>11</v>
      </c>
      <c r="V484" s="2"/>
      <c r="W484" s="2"/>
      <c r="X484" s="2"/>
      <c r="Y484" s="2"/>
      <c r="Z484" s="2"/>
    </row>
    <row r="485" ht="15.75" customHeight="1">
      <c r="A485" s="13">
        <v>4.0</v>
      </c>
      <c r="B485" s="13">
        <v>1.0</v>
      </c>
      <c r="C485" s="14" t="s">
        <v>129</v>
      </c>
      <c r="D485" s="14" t="s">
        <v>129</v>
      </c>
      <c r="E485" s="14">
        <v>881.0</v>
      </c>
      <c r="F485" s="14" t="s">
        <v>118</v>
      </c>
      <c r="G485" s="14" t="s">
        <v>96</v>
      </c>
      <c r="H485" s="2"/>
      <c r="I485" s="2"/>
      <c r="J485" s="14" t="s">
        <v>129</v>
      </c>
      <c r="K485" s="2"/>
      <c r="L485" s="14" t="s">
        <v>153</v>
      </c>
      <c r="M485" s="2"/>
      <c r="N485" s="14" t="s">
        <v>153</v>
      </c>
      <c r="O485" s="14">
        <v>0.0</v>
      </c>
      <c r="P485" s="14" t="s">
        <v>525</v>
      </c>
      <c r="Q485" s="14" t="s">
        <v>156</v>
      </c>
      <c r="R485" s="9" t="str">
        <f>IFNA(VLOOKUP(G485,'Points and Classes'!D:E,2,FALSE),"")</f>
        <v>Novice SuperMoto</v>
      </c>
      <c r="S485" s="9">
        <f>IF(R485="Sportsman",0,IFNA(VLOOKUP(D485,'Points and Classes'!A:B,2,FALSE),0))</f>
        <v>0</v>
      </c>
      <c r="T485" s="9">
        <f>IFNA(VLOOKUP(R485&amp;F485,'By Class Overall'!A:D,4,FALSE),0)</f>
        <v>18</v>
      </c>
      <c r="U485" s="9">
        <f>IFNA(VLOOKUP(R485&amp;F485,'By Class Overall'!A:E,5,FALSE),0)</f>
        <v>10</v>
      </c>
      <c r="V485" s="2"/>
      <c r="W485" s="2"/>
      <c r="X485" s="2"/>
      <c r="Y485" s="2"/>
      <c r="Z485" s="2"/>
    </row>
    <row r="486" ht="15.75" customHeight="1">
      <c r="A486" s="13">
        <v>4.0</v>
      </c>
      <c r="B486" s="13">
        <v>1.0</v>
      </c>
      <c r="C486" s="14">
        <v>1.0</v>
      </c>
      <c r="D486" s="14">
        <v>1.0</v>
      </c>
      <c r="E486" s="14">
        <v>234.0</v>
      </c>
      <c r="F486" s="14" t="s">
        <v>93</v>
      </c>
      <c r="G486" s="14" t="s">
        <v>97</v>
      </c>
      <c r="H486" s="14">
        <v>7.0</v>
      </c>
      <c r="I486" s="14" t="s">
        <v>778</v>
      </c>
      <c r="J486" s="2"/>
      <c r="K486" s="2"/>
      <c r="L486" s="14">
        <v>44.703</v>
      </c>
      <c r="M486" s="14" t="s">
        <v>779</v>
      </c>
      <c r="N486" s="14">
        <v>45.272</v>
      </c>
      <c r="O486" s="14">
        <v>2.0</v>
      </c>
      <c r="P486" s="15" t="s">
        <v>94</v>
      </c>
      <c r="Q486" s="15" t="s">
        <v>164</v>
      </c>
      <c r="R486" s="9" t="str">
        <f>IFNA(VLOOKUP(G486,'Points and Classes'!D:E,2,FALSE),"")</f>
        <v>Unlimited Mini Asphalt</v>
      </c>
      <c r="S486" s="9">
        <f>IF(R486="Sportsman",0,IFNA(VLOOKUP(D486,'Points and Classes'!A:B,2,FALSE),0))</f>
        <v>50</v>
      </c>
      <c r="T486" s="9">
        <f>IFNA(VLOOKUP(R486&amp;F486,'By Class Overall'!A:D,4,FALSE),0)</f>
        <v>414</v>
      </c>
      <c r="U486" s="9">
        <f>IFNA(VLOOKUP(R486&amp;F486,'By Class Overall'!A:E,5,FALSE),0)</f>
        <v>1</v>
      </c>
      <c r="V486" s="2"/>
      <c r="W486" s="2"/>
      <c r="X486" s="2"/>
      <c r="Y486" s="2"/>
      <c r="Z486" s="2"/>
    </row>
    <row r="487" ht="15.75" customHeight="1">
      <c r="A487" s="13">
        <v>4.0</v>
      </c>
      <c r="B487" s="13">
        <v>1.0</v>
      </c>
      <c r="C487" s="14">
        <v>2.0</v>
      </c>
      <c r="D487" s="14">
        <v>2.0</v>
      </c>
      <c r="E487" s="14">
        <v>369.0</v>
      </c>
      <c r="F487" s="14" t="s">
        <v>73</v>
      </c>
      <c r="G487" s="14" t="s">
        <v>97</v>
      </c>
      <c r="H487" s="14">
        <v>7.0</v>
      </c>
      <c r="I487" s="14" t="s">
        <v>780</v>
      </c>
      <c r="J487" s="14">
        <v>16.7</v>
      </c>
      <c r="K487" s="14">
        <v>16.7</v>
      </c>
      <c r="L487" s="14">
        <v>43.106</v>
      </c>
      <c r="M487" s="14" t="s">
        <v>781</v>
      </c>
      <c r="N487" s="14">
        <v>43.732</v>
      </c>
      <c r="O487" s="14">
        <v>5.0</v>
      </c>
      <c r="P487" s="14" t="s">
        <v>74</v>
      </c>
      <c r="Q487" s="14" t="s">
        <v>179</v>
      </c>
      <c r="R487" s="9" t="str">
        <f>IFNA(VLOOKUP(G487,'Points and Classes'!D:E,2,FALSE),"")</f>
        <v>Unlimited Mini Asphalt</v>
      </c>
      <c r="S487" s="9">
        <f>IF(R487="Sportsman",0,IFNA(VLOOKUP(D487,'Points and Classes'!A:B,2,FALSE),0))</f>
        <v>40</v>
      </c>
      <c r="T487" s="9">
        <f>IFNA(VLOOKUP(R487&amp;F487,'By Class Overall'!A:D,4,FALSE),0)</f>
        <v>330</v>
      </c>
      <c r="U487" s="9">
        <f>IFNA(VLOOKUP(R487&amp;F487,'By Class Overall'!A:E,5,FALSE),0)</f>
        <v>2</v>
      </c>
      <c r="V487" s="2"/>
      <c r="W487" s="2"/>
      <c r="X487" s="2"/>
      <c r="Y487" s="2"/>
      <c r="Z487" s="2"/>
    </row>
    <row r="488" ht="15.75" customHeight="1">
      <c r="A488" s="13">
        <v>4.0</v>
      </c>
      <c r="B488" s="13">
        <v>1.0</v>
      </c>
      <c r="C488" s="14">
        <v>3.0</v>
      </c>
      <c r="D488" s="14">
        <v>3.0</v>
      </c>
      <c r="E488" s="14">
        <v>336.0</v>
      </c>
      <c r="F488" s="14" t="s">
        <v>71</v>
      </c>
      <c r="G488" s="14" t="s">
        <v>97</v>
      </c>
      <c r="H488" s="14">
        <v>7.0</v>
      </c>
      <c r="I488" s="14" t="s">
        <v>782</v>
      </c>
      <c r="J488" s="14">
        <v>20.954</v>
      </c>
      <c r="K488" s="14">
        <v>4.254</v>
      </c>
      <c r="L488" s="14">
        <v>42.718</v>
      </c>
      <c r="M488" s="14" t="s">
        <v>783</v>
      </c>
      <c r="N488" s="14">
        <v>43.996</v>
      </c>
      <c r="O488" s="14">
        <v>3.0</v>
      </c>
      <c r="P488" s="14" t="s">
        <v>72</v>
      </c>
      <c r="Q488" s="14" t="s">
        <v>178</v>
      </c>
      <c r="R488" s="9" t="str">
        <f>IFNA(VLOOKUP(G488,'Points and Classes'!D:E,2,FALSE),"")</f>
        <v>Unlimited Mini Asphalt</v>
      </c>
      <c r="S488" s="9">
        <f>IF(R488="Sportsman",0,IFNA(VLOOKUP(D488,'Points and Classes'!A:B,2,FALSE),0))</f>
        <v>32</v>
      </c>
      <c r="T488" s="9">
        <f>IFNA(VLOOKUP(R488&amp;F488,'By Class Overall'!A:D,4,FALSE),0)</f>
        <v>222</v>
      </c>
      <c r="U488" s="9">
        <f>IFNA(VLOOKUP(R488&amp;F488,'By Class Overall'!A:E,5,FALSE),0)</f>
        <v>4</v>
      </c>
      <c r="V488" s="2"/>
      <c r="W488" s="2"/>
      <c r="X488" s="2"/>
      <c r="Y488" s="2"/>
      <c r="Z488" s="2"/>
    </row>
    <row r="489" ht="15.75" customHeight="1">
      <c r="A489" s="13">
        <v>4.0</v>
      </c>
      <c r="B489" s="13">
        <v>1.0</v>
      </c>
      <c r="C489" s="14">
        <v>4.0</v>
      </c>
      <c r="D489" s="14">
        <v>4.0</v>
      </c>
      <c r="E489" s="14">
        <v>1.0</v>
      </c>
      <c r="F489" s="14" t="s">
        <v>117</v>
      </c>
      <c r="G489" s="14" t="s">
        <v>97</v>
      </c>
      <c r="H489" s="14">
        <v>7.0</v>
      </c>
      <c r="I489" s="14" t="s">
        <v>784</v>
      </c>
      <c r="J489" s="14">
        <v>49.621</v>
      </c>
      <c r="K489" s="14">
        <v>28.667</v>
      </c>
      <c r="L489" s="14">
        <v>40.272</v>
      </c>
      <c r="M489" s="14" t="s">
        <v>785</v>
      </c>
      <c r="N489" s="14">
        <v>40.811</v>
      </c>
      <c r="O489" s="14">
        <v>2.0</v>
      </c>
      <c r="P489" s="14" t="s">
        <v>682</v>
      </c>
      <c r="Q489" s="14" t="s">
        <v>164</v>
      </c>
      <c r="R489" s="9" t="str">
        <f>IFNA(VLOOKUP(G489,'Points and Classes'!D:E,2,FALSE),"")</f>
        <v>Unlimited Mini Asphalt</v>
      </c>
      <c r="S489" s="9">
        <f>IF(R489="Sportsman",0,IFNA(VLOOKUP(D489,'Points and Classes'!A:B,2,FALSE),0))</f>
        <v>26</v>
      </c>
      <c r="T489" s="9">
        <f>IFNA(VLOOKUP(R489&amp;F489,'By Class Overall'!A:D,4,FALSE),0)</f>
        <v>52</v>
      </c>
      <c r="U489" s="9">
        <f>IFNA(VLOOKUP(R489&amp;F489,'By Class Overall'!A:E,5,FALSE),0)</f>
        <v>10</v>
      </c>
      <c r="V489" s="2"/>
      <c r="W489" s="2"/>
      <c r="X489" s="2"/>
      <c r="Y489" s="2"/>
      <c r="Z489" s="2"/>
    </row>
    <row r="490" ht="15.75" customHeight="1">
      <c r="A490" s="13">
        <v>4.0</v>
      </c>
      <c r="B490" s="13">
        <v>1.0</v>
      </c>
      <c r="C490" s="14" t="s">
        <v>129</v>
      </c>
      <c r="D490" s="14" t="s">
        <v>129</v>
      </c>
      <c r="E490" s="14">
        <v>116.0</v>
      </c>
      <c r="F490" s="14" t="s">
        <v>116</v>
      </c>
      <c r="G490" s="14" t="s">
        <v>97</v>
      </c>
      <c r="H490" s="2"/>
      <c r="I490" s="2"/>
      <c r="J490" s="14" t="s">
        <v>129</v>
      </c>
      <c r="K490" s="2"/>
      <c r="L490" s="14" t="s">
        <v>153</v>
      </c>
      <c r="M490" s="2"/>
      <c r="N490" s="14" t="s">
        <v>153</v>
      </c>
      <c r="O490" s="14">
        <v>0.0</v>
      </c>
      <c r="P490" s="15" t="s">
        <v>678</v>
      </c>
      <c r="Q490" s="14" t="s">
        <v>679</v>
      </c>
      <c r="R490" s="9" t="str">
        <f>IFNA(VLOOKUP(G490,'Points and Classes'!D:E,2,FALSE),"")</f>
        <v>Unlimited Mini Asphalt</v>
      </c>
      <c r="S490" s="9">
        <f>IF(R490="Sportsman",0,IFNA(VLOOKUP(D490,'Points and Classes'!A:B,2,FALSE),0))</f>
        <v>0</v>
      </c>
      <c r="T490" s="9">
        <f>IFNA(VLOOKUP(R490&amp;F490,'By Class Overall'!A:D,4,FALSE),0)</f>
        <v>0</v>
      </c>
      <c r="U490" s="9">
        <f>IFNA(VLOOKUP(R490&amp;F490,'By Class Overall'!A:E,5,FALSE),0)</f>
        <v>0</v>
      </c>
      <c r="V490" s="2"/>
      <c r="W490" s="2"/>
      <c r="X490" s="2"/>
      <c r="Y490" s="2"/>
      <c r="Z490" s="2"/>
    </row>
    <row r="491" ht="15.75" customHeight="1">
      <c r="A491" s="13">
        <v>4.0</v>
      </c>
      <c r="B491" s="13">
        <v>2.0</v>
      </c>
      <c r="C491" s="14">
        <v>1.0</v>
      </c>
      <c r="D491" s="14">
        <v>1.0</v>
      </c>
      <c r="E491" s="14">
        <v>369.0</v>
      </c>
      <c r="F491" s="14" t="s">
        <v>73</v>
      </c>
      <c r="G491" s="14" t="s">
        <v>69</v>
      </c>
      <c r="H491" s="14">
        <v>7.0</v>
      </c>
      <c r="I491" s="14" t="s">
        <v>786</v>
      </c>
      <c r="J491" s="2"/>
      <c r="K491" s="2"/>
      <c r="L491" s="14">
        <v>42.547</v>
      </c>
      <c r="M491" s="14" t="s">
        <v>787</v>
      </c>
      <c r="N491" s="14">
        <v>43.459</v>
      </c>
      <c r="O491" s="14">
        <v>6.0</v>
      </c>
      <c r="P491" s="14" t="s">
        <v>74</v>
      </c>
      <c r="Q491" s="14" t="s">
        <v>179</v>
      </c>
      <c r="R491" s="9" t="str">
        <f>IFNA(VLOOKUP(G491,'Points and Classes'!D:E,2,FALSE),"")</f>
        <v>Limited Mini Asphalt</v>
      </c>
      <c r="S491" s="9">
        <f>IF(R491="Sportsman",0,IFNA(VLOOKUP(D491,'Points and Classes'!A:B,2,FALSE),0))</f>
        <v>50</v>
      </c>
      <c r="T491" s="9">
        <f>IFNA(VLOOKUP(R491&amp;F491,'By Class Overall'!A:D,4,FALSE),0)</f>
        <v>452</v>
      </c>
      <c r="U491" s="9">
        <f>IFNA(VLOOKUP(R491&amp;F491,'By Class Overall'!A:E,5,FALSE),0)</f>
        <v>2</v>
      </c>
      <c r="V491" s="2"/>
      <c r="W491" s="2"/>
      <c r="X491" s="2"/>
      <c r="Y491" s="2"/>
      <c r="Z491" s="2"/>
    </row>
    <row r="492" ht="15.75" customHeight="1">
      <c r="A492" s="13">
        <v>4.0</v>
      </c>
      <c r="B492" s="13">
        <v>2.0</v>
      </c>
      <c r="C492" s="14">
        <v>2.0</v>
      </c>
      <c r="D492" s="14">
        <v>2.0</v>
      </c>
      <c r="E492" s="14">
        <v>336.0</v>
      </c>
      <c r="F492" s="14" t="s">
        <v>71</v>
      </c>
      <c r="G492" s="14" t="s">
        <v>69</v>
      </c>
      <c r="H492" s="14">
        <v>7.0</v>
      </c>
      <c r="I492" s="14" t="s">
        <v>788</v>
      </c>
      <c r="J492" s="14">
        <v>1.291</v>
      </c>
      <c r="K492" s="14">
        <v>1.291</v>
      </c>
      <c r="L492" s="14">
        <v>42.431</v>
      </c>
      <c r="M492" s="14" t="s">
        <v>789</v>
      </c>
      <c r="N492" s="14">
        <v>43.703</v>
      </c>
      <c r="O492" s="14">
        <v>7.0</v>
      </c>
      <c r="P492" s="14" t="s">
        <v>72</v>
      </c>
      <c r="Q492" s="14" t="s">
        <v>178</v>
      </c>
      <c r="R492" s="9" t="str">
        <f>IFNA(VLOOKUP(G492,'Points and Classes'!D:E,2,FALSE),"")</f>
        <v>Limited Mini Asphalt</v>
      </c>
      <c r="S492" s="9">
        <f>IF(R492="Sportsman",0,IFNA(VLOOKUP(D492,'Points and Classes'!A:B,2,FALSE),0))</f>
        <v>40</v>
      </c>
      <c r="T492" s="9">
        <f>IFNA(VLOOKUP(R492&amp;F492,'By Class Overall'!A:D,4,FALSE),0)</f>
        <v>282</v>
      </c>
      <c r="U492" s="9">
        <f>IFNA(VLOOKUP(R492&amp;F492,'By Class Overall'!A:E,5,FALSE),0)</f>
        <v>3</v>
      </c>
      <c r="V492" s="2"/>
      <c r="W492" s="2"/>
      <c r="X492" s="2"/>
      <c r="Y492" s="2"/>
      <c r="Z492" s="2"/>
    </row>
    <row r="493" ht="15.75" customHeight="1">
      <c r="A493" s="13">
        <v>4.0</v>
      </c>
      <c r="B493" s="13">
        <v>2.0</v>
      </c>
      <c r="C493" s="14">
        <v>3.0</v>
      </c>
      <c r="D493" s="14">
        <v>3.0</v>
      </c>
      <c r="E493" s="14">
        <v>1.0</v>
      </c>
      <c r="F493" s="14" t="s">
        <v>117</v>
      </c>
      <c r="G493" s="14" t="s">
        <v>69</v>
      </c>
      <c r="H493" s="14">
        <v>7.0</v>
      </c>
      <c r="I493" s="14" t="s">
        <v>790</v>
      </c>
      <c r="J493" s="14">
        <v>12.421</v>
      </c>
      <c r="K493" s="14">
        <v>11.13</v>
      </c>
      <c r="L493" s="14">
        <v>41.46</v>
      </c>
      <c r="M493" s="14" t="s">
        <v>791</v>
      </c>
      <c r="N493" s="14">
        <v>42.022</v>
      </c>
      <c r="O493" s="14">
        <v>4.0</v>
      </c>
      <c r="P493" s="14" t="s">
        <v>682</v>
      </c>
      <c r="Q493" s="14" t="s">
        <v>164</v>
      </c>
      <c r="R493" s="9" t="str">
        <f>IFNA(VLOOKUP(G493,'Points and Classes'!D:E,2,FALSE),"")</f>
        <v>Limited Mini Asphalt</v>
      </c>
      <c r="S493" s="9">
        <f>IF(R493="Sportsman",0,IFNA(VLOOKUP(D493,'Points and Classes'!A:B,2,FALSE),0))</f>
        <v>32</v>
      </c>
      <c r="T493" s="9">
        <f>IFNA(VLOOKUP(R493&amp;F493,'By Class Overall'!A:D,4,FALSE),0)</f>
        <v>32</v>
      </c>
      <c r="U493" s="9">
        <f>IFNA(VLOOKUP(R493&amp;F493,'By Class Overall'!A:E,5,FALSE),0)</f>
        <v>6</v>
      </c>
      <c r="V493" s="2"/>
      <c r="W493" s="2"/>
      <c r="X493" s="2"/>
      <c r="Y493" s="2"/>
      <c r="Z493" s="2"/>
    </row>
    <row r="494" ht="15.75" customHeight="1">
      <c r="A494" s="13">
        <v>4.0</v>
      </c>
      <c r="B494" s="13">
        <v>2.0</v>
      </c>
      <c r="C494" s="14">
        <v>4.0</v>
      </c>
      <c r="D494" s="14">
        <v>4.0</v>
      </c>
      <c r="E494" s="14">
        <v>686.0</v>
      </c>
      <c r="F494" s="14" t="s">
        <v>19</v>
      </c>
      <c r="G494" s="14" t="s">
        <v>69</v>
      </c>
      <c r="H494" s="14">
        <v>7.0</v>
      </c>
      <c r="I494" s="14" t="s">
        <v>792</v>
      </c>
      <c r="J494" s="14">
        <v>57.207</v>
      </c>
      <c r="K494" s="14">
        <v>44.786</v>
      </c>
      <c r="L494" s="14">
        <v>37.963</v>
      </c>
      <c r="M494" s="14" t="s">
        <v>793</v>
      </c>
      <c r="N494" s="14">
        <v>39.287</v>
      </c>
      <c r="O494" s="14">
        <v>2.0</v>
      </c>
      <c r="P494" s="14" t="s">
        <v>70</v>
      </c>
      <c r="Q494" s="14" t="s">
        <v>165</v>
      </c>
      <c r="R494" s="9" t="str">
        <f>IFNA(VLOOKUP(G494,'Points and Classes'!D:E,2,FALSE),"")</f>
        <v>Limited Mini Asphalt</v>
      </c>
      <c r="S494" s="9">
        <f>IF(R494="Sportsman",0,IFNA(VLOOKUP(D494,'Points and Classes'!A:B,2,FALSE),0))</f>
        <v>26</v>
      </c>
      <c r="T494" s="9">
        <f>IFNA(VLOOKUP(R494&amp;F494,'By Class Overall'!A:D,4,FALSE),0)</f>
        <v>546</v>
      </c>
      <c r="U494" s="9">
        <f>IFNA(VLOOKUP(R494&amp;F494,'By Class Overall'!A:E,5,FALSE),0)</f>
        <v>1</v>
      </c>
      <c r="V494" s="2"/>
      <c r="W494" s="2"/>
      <c r="X494" s="2"/>
      <c r="Y494" s="2"/>
      <c r="Z494" s="2"/>
    </row>
    <row r="495" ht="15.75" customHeight="1">
      <c r="A495" s="13">
        <v>4.0</v>
      </c>
      <c r="B495" s="13">
        <v>2.0</v>
      </c>
      <c r="C495" s="14">
        <v>5.0</v>
      </c>
      <c r="D495" s="14">
        <v>5.0</v>
      </c>
      <c r="E495" s="14">
        <v>116.0</v>
      </c>
      <c r="F495" s="14" t="s">
        <v>116</v>
      </c>
      <c r="G495" s="14" t="s">
        <v>69</v>
      </c>
      <c r="H495" s="2"/>
      <c r="I495" s="14">
        <v>3.359</v>
      </c>
      <c r="J495" s="14" t="s">
        <v>175</v>
      </c>
      <c r="K495" s="14" t="s">
        <v>175</v>
      </c>
      <c r="L495" s="14" t="s">
        <v>153</v>
      </c>
      <c r="M495" s="2"/>
      <c r="N495" s="14" t="s">
        <v>153</v>
      </c>
      <c r="O495" s="14">
        <v>0.0</v>
      </c>
      <c r="P495" s="15" t="s">
        <v>678</v>
      </c>
      <c r="Q495" s="14" t="s">
        <v>679</v>
      </c>
      <c r="R495" s="9" t="str">
        <f>IFNA(VLOOKUP(G495,'Points and Classes'!D:E,2,FALSE),"")</f>
        <v>Limited Mini Asphalt</v>
      </c>
      <c r="S495" s="9">
        <f>IF(R495="Sportsman",0,IFNA(VLOOKUP(D495,'Points and Classes'!A:B,2,FALSE),0))</f>
        <v>22</v>
      </c>
      <c r="T495" s="9">
        <f>IFNA(VLOOKUP(R495&amp;F495,'By Class Overall'!A:D,4,FALSE),0)</f>
        <v>54</v>
      </c>
      <c r="U495" s="9">
        <f>IFNA(VLOOKUP(R495&amp;F495,'By Class Overall'!A:E,5,FALSE),0)</f>
        <v>5</v>
      </c>
      <c r="V495" s="2"/>
      <c r="W495" s="2"/>
      <c r="X495" s="2"/>
      <c r="Y495" s="2"/>
      <c r="Z495" s="2"/>
    </row>
    <row r="496" ht="15.75" customHeight="1">
      <c r="A496" s="13">
        <v>4.0</v>
      </c>
      <c r="B496" s="13">
        <v>2.0</v>
      </c>
      <c r="C496" s="14">
        <v>1.0</v>
      </c>
      <c r="D496" s="14">
        <v>1.0</v>
      </c>
      <c r="E496" s="14">
        <v>126.0</v>
      </c>
      <c r="F496" s="14" t="s">
        <v>21</v>
      </c>
      <c r="G496" s="14" t="s">
        <v>14</v>
      </c>
      <c r="H496" s="14">
        <v>7.0</v>
      </c>
      <c r="I496" s="14" t="s">
        <v>794</v>
      </c>
      <c r="J496" s="2"/>
      <c r="K496" s="2"/>
      <c r="L496" s="14">
        <v>53.116</v>
      </c>
      <c r="M496" s="14">
        <v>53.563</v>
      </c>
      <c r="N496" s="14">
        <v>53.768</v>
      </c>
      <c r="O496" s="14">
        <v>5.0</v>
      </c>
      <c r="P496" s="14" t="s">
        <v>22</v>
      </c>
      <c r="Q496" s="14" t="s">
        <v>157</v>
      </c>
      <c r="R496" s="9" t="str">
        <f>IFNA(VLOOKUP(G496,'Points and Classes'!D:E,2,FALSE),"")</f>
        <v>Expert Asphalt</v>
      </c>
      <c r="S496" s="9">
        <f>IF(R496="Sportsman",0,IFNA(VLOOKUP(D496,'Points and Classes'!A:B,2,FALSE),0))</f>
        <v>50</v>
      </c>
      <c r="T496" s="9">
        <f>IFNA(VLOOKUP(R496&amp;F496,'By Class Overall'!A:D,4,FALSE),0)</f>
        <v>314</v>
      </c>
      <c r="U496" s="9">
        <f>IFNA(VLOOKUP(R496&amp;F496,'By Class Overall'!A:E,5,FALSE),0)</f>
        <v>3</v>
      </c>
      <c r="V496" s="2"/>
      <c r="W496" s="2"/>
      <c r="X496" s="2"/>
      <c r="Y496" s="2"/>
      <c r="Z496" s="2"/>
    </row>
    <row r="497" ht="15.75" customHeight="1">
      <c r="A497" s="13">
        <v>4.0</v>
      </c>
      <c r="B497" s="13">
        <v>2.0</v>
      </c>
      <c r="C497" s="14">
        <v>2.0</v>
      </c>
      <c r="D497" s="14">
        <v>2.0</v>
      </c>
      <c r="E497" s="14">
        <v>686.0</v>
      </c>
      <c r="F497" s="14" t="s">
        <v>19</v>
      </c>
      <c r="G497" s="14" t="s">
        <v>14</v>
      </c>
      <c r="H497" s="14">
        <v>7.0</v>
      </c>
      <c r="I497" s="14" t="s">
        <v>795</v>
      </c>
      <c r="J497" s="14">
        <v>4.441</v>
      </c>
      <c r="K497" s="14">
        <v>4.441</v>
      </c>
      <c r="L497" s="14">
        <v>52.502</v>
      </c>
      <c r="M497" s="14">
        <v>54.067</v>
      </c>
      <c r="N497" s="14">
        <v>53.267</v>
      </c>
      <c r="O497" s="14">
        <v>5.0</v>
      </c>
      <c r="P497" s="14" t="s">
        <v>20</v>
      </c>
      <c r="Q497" s="14" t="s">
        <v>165</v>
      </c>
      <c r="R497" s="9" t="str">
        <f>IFNA(VLOOKUP(G497,'Points and Classes'!D:E,2,FALSE),"")</f>
        <v>Expert Asphalt</v>
      </c>
      <c r="S497" s="9">
        <f>IF(R497="Sportsman",0,IFNA(VLOOKUP(D497,'Points and Classes'!A:B,2,FALSE),0))</f>
        <v>40</v>
      </c>
      <c r="T497" s="9">
        <f>IFNA(VLOOKUP(R497&amp;F497,'By Class Overall'!A:D,4,FALSE),0)</f>
        <v>468</v>
      </c>
      <c r="U497" s="9">
        <f>IFNA(VLOOKUP(R497&amp;F497,'By Class Overall'!A:E,5,FALSE),0)</f>
        <v>1</v>
      </c>
      <c r="V497" s="2"/>
      <c r="W497" s="2"/>
      <c r="X497" s="2"/>
      <c r="Y497" s="2"/>
      <c r="Z497" s="2"/>
    </row>
    <row r="498" ht="15.75" customHeight="1">
      <c r="A498" s="13">
        <v>4.0</v>
      </c>
      <c r="B498" s="13">
        <v>2.0</v>
      </c>
      <c r="C498" s="14">
        <v>3.0</v>
      </c>
      <c r="D498" s="14">
        <v>3.0</v>
      </c>
      <c r="E498" s="14">
        <v>191.0</v>
      </c>
      <c r="F498" s="14" t="s">
        <v>106</v>
      </c>
      <c r="G498" s="14" t="s">
        <v>14</v>
      </c>
      <c r="H498" s="14">
        <v>7.0</v>
      </c>
      <c r="I498" s="14" t="s">
        <v>796</v>
      </c>
      <c r="J498" s="14">
        <v>10.829</v>
      </c>
      <c r="K498" s="14">
        <v>6.388</v>
      </c>
      <c r="L498" s="14">
        <v>51.643</v>
      </c>
      <c r="M498" s="14">
        <v>55.007</v>
      </c>
      <c r="N498" s="14">
        <v>52.357</v>
      </c>
      <c r="O498" s="14">
        <v>4.0</v>
      </c>
      <c r="P498" s="14" t="s">
        <v>86</v>
      </c>
      <c r="Q498" s="15" t="s">
        <v>454</v>
      </c>
      <c r="R498" s="9" t="str">
        <f>IFNA(VLOOKUP(G498,'Points and Classes'!D:E,2,FALSE),"")</f>
        <v>Expert Asphalt</v>
      </c>
      <c r="S498" s="9">
        <f>IF(R498="Sportsman",0,IFNA(VLOOKUP(D498,'Points and Classes'!A:B,2,FALSE),0))</f>
        <v>32</v>
      </c>
      <c r="T498" s="9">
        <f>IFNA(VLOOKUP(R498&amp;F498,'By Class Overall'!A:D,4,FALSE),0)</f>
        <v>148</v>
      </c>
      <c r="U498" s="9">
        <f>IFNA(VLOOKUP(R498&amp;F498,'By Class Overall'!A:E,5,FALSE),0)</f>
        <v>5</v>
      </c>
      <c r="V498" s="2"/>
      <c r="W498" s="2"/>
      <c r="X498" s="2"/>
      <c r="Y498" s="2"/>
      <c r="Z498" s="2"/>
    </row>
    <row r="499" ht="15.75" customHeight="1">
      <c r="A499" s="13">
        <v>4.0</v>
      </c>
      <c r="B499" s="13">
        <v>2.0</v>
      </c>
      <c r="C499" s="14">
        <v>4.0</v>
      </c>
      <c r="D499" s="14">
        <v>4.0</v>
      </c>
      <c r="E499" s="14">
        <v>17.0</v>
      </c>
      <c r="F499" s="14" t="s">
        <v>36</v>
      </c>
      <c r="G499" s="14" t="s">
        <v>14</v>
      </c>
      <c r="H499" s="14">
        <v>7.0</v>
      </c>
      <c r="I499" s="14" t="s">
        <v>797</v>
      </c>
      <c r="J499" s="14">
        <v>15.619</v>
      </c>
      <c r="K499" s="14">
        <v>4.79</v>
      </c>
      <c r="L499" s="14">
        <v>51.017</v>
      </c>
      <c r="M499" s="14">
        <v>55.5</v>
      </c>
      <c r="N499" s="14">
        <v>51.892</v>
      </c>
      <c r="O499" s="14">
        <v>3.0</v>
      </c>
      <c r="P499" s="14" t="s">
        <v>37</v>
      </c>
      <c r="Q499" s="14" t="s">
        <v>168</v>
      </c>
      <c r="R499" s="9" t="str">
        <f>IFNA(VLOOKUP(G499,'Points and Classes'!D:E,2,FALSE),"")</f>
        <v>Expert Asphalt</v>
      </c>
      <c r="S499" s="9">
        <f>IF(R499="Sportsman",0,IFNA(VLOOKUP(D499,'Points and Classes'!A:B,2,FALSE),0))</f>
        <v>26</v>
      </c>
      <c r="T499" s="9">
        <f>IFNA(VLOOKUP(R499&amp;F499,'By Class Overall'!A:D,4,FALSE),0)</f>
        <v>134</v>
      </c>
      <c r="U499" s="9">
        <f>IFNA(VLOOKUP(R499&amp;F499,'By Class Overall'!A:E,5,FALSE),0)</f>
        <v>7</v>
      </c>
      <c r="V499" s="2"/>
      <c r="W499" s="2"/>
      <c r="X499" s="2"/>
      <c r="Y499" s="2"/>
      <c r="Z499" s="2"/>
    </row>
    <row r="500" ht="15.75" customHeight="1">
      <c r="A500" s="13">
        <v>4.0</v>
      </c>
      <c r="B500" s="13">
        <v>2.0</v>
      </c>
      <c r="C500" s="14">
        <v>5.0</v>
      </c>
      <c r="D500" s="14">
        <v>5.0</v>
      </c>
      <c r="E500" s="14">
        <v>77.0</v>
      </c>
      <c r="F500" s="14" t="s">
        <v>111</v>
      </c>
      <c r="G500" s="14" t="s">
        <v>14</v>
      </c>
      <c r="H500" s="14">
        <v>7.0</v>
      </c>
      <c r="I500" s="14" t="s">
        <v>798</v>
      </c>
      <c r="J500" s="14">
        <v>22.048</v>
      </c>
      <c r="K500" s="14">
        <v>6.429</v>
      </c>
      <c r="L500" s="14">
        <v>50.2</v>
      </c>
      <c r="M500" s="14">
        <v>55.011</v>
      </c>
      <c r="N500" s="14">
        <v>52.353</v>
      </c>
      <c r="O500" s="14">
        <v>5.0</v>
      </c>
      <c r="P500" s="14" t="s">
        <v>81</v>
      </c>
      <c r="Q500" s="14" t="s">
        <v>688</v>
      </c>
      <c r="R500" s="9" t="str">
        <f>IFNA(VLOOKUP(G500,'Points and Classes'!D:E,2,FALSE),"")</f>
        <v>Expert Asphalt</v>
      </c>
      <c r="S500" s="9">
        <f>IF(R500="Sportsman",0,IFNA(VLOOKUP(D500,'Points and Classes'!A:B,2,FALSE),0))</f>
        <v>22</v>
      </c>
      <c r="T500" s="9">
        <f>IFNA(VLOOKUP(R500&amp;F500,'By Class Overall'!A:D,4,FALSE),0)</f>
        <v>44</v>
      </c>
      <c r="U500" s="9">
        <f>IFNA(VLOOKUP(R500&amp;F500,'By Class Overall'!A:E,5,FALSE),0)</f>
        <v>13</v>
      </c>
      <c r="V500" s="2"/>
      <c r="W500" s="2"/>
      <c r="X500" s="2"/>
      <c r="Y500" s="2"/>
      <c r="Z500" s="2"/>
    </row>
    <row r="501" ht="15.75" customHeight="1">
      <c r="A501" s="13">
        <v>4.0</v>
      </c>
      <c r="B501" s="13">
        <v>2.0</v>
      </c>
      <c r="C501" s="14">
        <v>1.0</v>
      </c>
      <c r="D501" s="14">
        <v>1.0</v>
      </c>
      <c r="E501" s="14">
        <v>102.0</v>
      </c>
      <c r="F501" s="14" t="s">
        <v>112</v>
      </c>
      <c r="G501" s="14" t="s">
        <v>42</v>
      </c>
      <c r="H501" s="14">
        <v>5.0</v>
      </c>
      <c r="I501" s="14" t="s">
        <v>799</v>
      </c>
      <c r="J501" s="2"/>
      <c r="K501" s="2"/>
      <c r="L501" s="14">
        <v>46.667</v>
      </c>
      <c r="M501" s="14" t="s">
        <v>800</v>
      </c>
      <c r="N501" s="14">
        <v>47.806</v>
      </c>
      <c r="O501" s="14">
        <v>4.0</v>
      </c>
      <c r="P501" s="14" t="s">
        <v>167</v>
      </c>
      <c r="Q501" s="14" t="s">
        <v>168</v>
      </c>
      <c r="R501" s="9" t="str">
        <f>IFNA(VLOOKUP(G501,'Points and Classes'!D:E,2,FALSE),"")</f>
        <v>Junior Expert Asphalt</v>
      </c>
      <c r="S501" s="9">
        <f>IF(R501="Sportsman",0,IFNA(VLOOKUP(D501,'Points and Classes'!A:B,2,FALSE),0))</f>
        <v>50</v>
      </c>
      <c r="T501" s="9">
        <f>IFNA(VLOOKUP(R501&amp;F501,'By Class Overall'!A:D,4,FALSE),0)</f>
        <v>570</v>
      </c>
      <c r="U501" s="9">
        <f>IFNA(VLOOKUP(R501&amp;F501,'By Class Overall'!A:E,5,FALSE),0)</f>
        <v>1</v>
      </c>
      <c r="V501" s="2"/>
      <c r="W501" s="2"/>
      <c r="X501" s="2"/>
      <c r="Y501" s="2"/>
      <c r="Z501" s="2"/>
    </row>
    <row r="502" ht="15.75" customHeight="1">
      <c r="A502" s="13">
        <v>4.0</v>
      </c>
      <c r="B502" s="13">
        <v>2.0</v>
      </c>
      <c r="C502" s="14">
        <v>2.0</v>
      </c>
      <c r="D502" s="14">
        <v>2.0</v>
      </c>
      <c r="E502" s="14">
        <v>100.0</v>
      </c>
      <c r="F502" s="14" t="s">
        <v>44</v>
      </c>
      <c r="G502" s="14" t="s">
        <v>42</v>
      </c>
      <c r="H502" s="14">
        <v>5.0</v>
      </c>
      <c r="I502" s="14" t="s">
        <v>801</v>
      </c>
      <c r="J502" s="14">
        <v>2.481</v>
      </c>
      <c r="K502" s="14">
        <v>2.481</v>
      </c>
      <c r="L502" s="14">
        <v>46.295</v>
      </c>
      <c r="M502" s="14" t="s">
        <v>802</v>
      </c>
      <c r="N502" s="14">
        <v>47.512</v>
      </c>
      <c r="O502" s="14">
        <v>4.0</v>
      </c>
      <c r="P502" s="14" t="s">
        <v>45</v>
      </c>
      <c r="Q502" s="14" t="s">
        <v>169</v>
      </c>
      <c r="R502" s="9" t="str">
        <f>IFNA(VLOOKUP(G502,'Points and Classes'!D:E,2,FALSE),"")</f>
        <v>Junior Expert Asphalt</v>
      </c>
      <c r="S502" s="9">
        <f>IF(R502="Sportsman",0,IFNA(VLOOKUP(D502,'Points and Classes'!A:B,2,FALSE),0))</f>
        <v>40</v>
      </c>
      <c r="T502" s="9">
        <f>IFNA(VLOOKUP(R502&amp;F502,'By Class Overall'!A:D,4,FALSE),0)</f>
        <v>260</v>
      </c>
      <c r="U502" s="9">
        <f>IFNA(VLOOKUP(R502&amp;F502,'By Class Overall'!A:E,5,FALSE),0)</f>
        <v>4</v>
      </c>
      <c r="V502" s="2"/>
      <c r="W502" s="2"/>
      <c r="X502" s="2"/>
      <c r="Y502" s="2"/>
      <c r="Z502" s="2"/>
    </row>
    <row r="503" ht="15.75" customHeight="1">
      <c r="A503" s="13">
        <v>4.0</v>
      </c>
      <c r="B503" s="13">
        <v>2.0</v>
      </c>
      <c r="C503" s="14">
        <v>3.0</v>
      </c>
      <c r="D503" s="14">
        <v>3.0</v>
      </c>
      <c r="E503" s="14">
        <v>56.0</v>
      </c>
      <c r="F503" s="14" t="s">
        <v>50</v>
      </c>
      <c r="G503" s="14" t="s">
        <v>42</v>
      </c>
      <c r="H503" s="14">
        <v>5.0</v>
      </c>
      <c r="I503" s="14" t="s">
        <v>803</v>
      </c>
      <c r="J503" s="14">
        <v>47.698</v>
      </c>
      <c r="K503" s="14">
        <v>45.217</v>
      </c>
      <c r="L503" s="14">
        <v>40.419</v>
      </c>
      <c r="M503" s="14" t="s">
        <v>804</v>
      </c>
      <c r="N503" s="14">
        <v>41.289</v>
      </c>
      <c r="O503" s="14">
        <v>2.0</v>
      </c>
      <c r="P503" s="14" t="s">
        <v>51</v>
      </c>
      <c r="Q503" s="14" t="s">
        <v>158</v>
      </c>
      <c r="R503" s="9" t="str">
        <f>IFNA(VLOOKUP(G503,'Points and Classes'!D:E,2,FALSE),"")</f>
        <v>Junior Expert Asphalt</v>
      </c>
      <c r="S503" s="9">
        <f>IF(R503="Sportsman",0,IFNA(VLOOKUP(D503,'Points and Classes'!A:B,2,FALSE),0))</f>
        <v>32</v>
      </c>
      <c r="T503" s="9">
        <f>IFNA(VLOOKUP(R503&amp;F503,'By Class Overall'!A:D,4,FALSE),0)</f>
        <v>338</v>
      </c>
      <c r="U503" s="9">
        <f>IFNA(VLOOKUP(R503&amp;F503,'By Class Overall'!A:E,5,FALSE),0)</f>
        <v>2</v>
      </c>
      <c r="V503" s="2"/>
      <c r="W503" s="2"/>
      <c r="X503" s="2"/>
      <c r="Y503" s="2"/>
      <c r="Z503" s="2"/>
    </row>
    <row r="504" ht="15.75" customHeight="1">
      <c r="A504" s="13">
        <v>4.0</v>
      </c>
      <c r="B504" s="13">
        <v>2.0</v>
      </c>
      <c r="C504" s="14">
        <v>4.0</v>
      </c>
      <c r="D504" s="14">
        <v>1.0</v>
      </c>
      <c r="E504" s="14">
        <v>133.0</v>
      </c>
      <c r="F504" s="14" t="s">
        <v>54</v>
      </c>
      <c r="G504" s="14" t="s">
        <v>53</v>
      </c>
      <c r="H504" s="14">
        <v>5.0</v>
      </c>
      <c r="I504" s="14" t="s">
        <v>805</v>
      </c>
      <c r="J504" s="14" t="s">
        <v>806</v>
      </c>
      <c r="K504" s="14">
        <v>24.604</v>
      </c>
      <c r="L504" s="14">
        <v>37.808</v>
      </c>
      <c r="M504" s="14" t="s">
        <v>807</v>
      </c>
      <c r="N504" s="14">
        <v>38.479</v>
      </c>
      <c r="O504" s="14">
        <v>4.0</v>
      </c>
      <c r="P504" s="14" t="s">
        <v>55</v>
      </c>
      <c r="Q504" s="14" t="s">
        <v>171</v>
      </c>
      <c r="R504" s="9" t="str">
        <f>IFNA(VLOOKUP(G504,'Points and Classes'!D:E,2,FALSE),"")</f>
        <v>Junior Novice Asphalt</v>
      </c>
      <c r="S504" s="9">
        <f>IF(R504="Sportsman",0,IFNA(VLOOKUP(D504,'Points and Classes'!A:B,2,FALSE),0))</f>
        <v>50</v>
      </c>
      <c r="T504" s="9">
        <f>IFNA(VLOOKUP(R504&amp;F504,'By Class Overall'!A:D,4,FALSE),0)</f>
        <v>502</v>
      </c>
      <c r="U504" s="9">
        <f>IFNA(VLOOKUP(R504&amp;F504,'By Class Overall'!A:E,5,FALSE),0)</f>
        <v>1</v>
      </c>
      <c r="V504" s="2"/>
      <c r="W504" s="2"/>
      <c r="X504" s="2"/>
      <c r="Y504" s="2"/>
      <c r="Z504" s="2"/>
    </row>
    <row r="505" ht="15.75" customHeight="1">
      <c r="A505" s="13">
        <v>4.0</v>
      </c>
      <c r="B505" s="13">
        <v>2.0</v>
      </c>
      <c r="C505" s="14">
        <v>5.0</v>
      </c>
      <c r="D505" s="14">
        <v>2.0</v>
      </c>
      <c r="E505" s="14">
        <v>52.0</v>
      </c>
      <c r="F505" s="14" t="s">
        <v>57</v>
      </c>
      <c r="G505" s="14" t="s">
        <v>53</v>
      </c>
      <c r="H505" s="14">
        <v>4.0</v>
      </c>
      <c r="I505" s="14" t="s">
        <v>808</v>
      </c>
      <c r="J505" s="14" t="s">
        <v>170</v>
      </c>
      <c r="K505" s="14" t="s">
        <v>170</v>
      </c>
      <c r="L505" s="14">
        <v>36.853</v>
      </c>
      <c r="M505" s="14" t="s">
        <v>809</v>
      </c>
      <c r="N505" s="14">
        <v>37.57</v>
      </c>
      <c r="O505" s="14">
        <v>2.0</v>
      </c>
      <c r="P505" s="14" t="s">
        <v>58</v>
      </c>
      <c r="Q505" s="14" t="s">
        <v>158</v>
      </c>
      <c r="R505" s="9" t="str">
        <f>IFNA(VLOOKUP(G505,'Points and Classes'!D:E,2,FALSE),"")</f>
        <v>Junior Novice Asphalt</v>
      </c>
      <c r="S505" s="9">
        <f>IF(R505="Sportsman",0,IFNA(VLOOKUP(D505,'Points and Classes'!A:B,2,FALSE),0))</f>
        <v>40</v>
      </c>
      <c r="T505" s="9">
        <f>IFNA(VLOOKUP(R505&amp;F505,'By Class Overall'!A:D,4,FALSE),0)</f>
        <v>496</v>
      </c>
      <c r="U505" s="9">
        <f>IFNA(VLOOKUP(R505&amp;F505,'By Class Overall'!A:E,5,FALSE),0)</f>
        <v>2</v>
      </c>
      <c r="V505" s="2"/>
      <c r="W505" s="2"/>
      <c r="X505" s="2"/>
      <c r="Y505" s="2"/>
      <c r="Z505" s="2"/>
    </row>
    <row r="506" ht="15.75" customHeight="1">
      <c r="A506" s="13">
        <v>4.0</v>
      </c>
      <c r="B506" s="13">
        <v>2.0</v>
      </c>
      <c r="C506" s="14">
        <v>6.0</v>
      </c>
      <c r="D506" s="14">
        <v>3.0</v>
      </c>
      <c r="E506" s="14">
        <v>333.0</v>
      </c>
      <c r="F506" s="14" t="s">
        <v>56</v>
      </c>
      <c r="G506" s="14" t="s">
        <v>53</v>
      </c>
      <c r="H506" s="14">
        <v>4.0</v>
      </c>
      <c r="I506" s="14" t="s">
        <v>810</v>
      </c>
      <c r="J506" s="14" t="s">
        <v>170</v>
      </c>
      <c r="K506" s="14">
        <v>1.538</v>
      </c>
      <c r="L506" s="14">
        <v>36.672</v>
      </c>
      <c r="M506" s="14" t="s">
        <v>811</v>
      </c>
      <c r="N506" s="14">
        <v>37.453</v>
      </c>
      <c r="O506" s="14">
        <v>2.0</v>
      </c>
      <c r="P506" s="14" t="s">
        <v>55</v>
      </c>
      <c r="Q506" s="14" t="s">
        <v>171</v>
      </c>
      <c r="R506" s="9" t="str">
        <f>IFNA(VLOOKUP(G506,'Points and Classes'!D:E,2,FALSE),"")</f>
        <v>Junior Novice Asphalt</v>
      </c>
      <c r="S506" s="9">
        <f>IF(R506="Sportsman",0,IFNA(VLOOKUP(D506,'Points and Classes'!A:B,2,FALSE),0))</f>
        <v>32</v>
      </c>
      <c r="T506" s="9">
        <f>IFNA(VLOOKUP(R506&amp;F506,'By Class Overall'!A:D,4,FALSE),0)</f>
        <v>392</v>
      </c>
      <c r="U506" s="9">
        <f>IFNA(VLOOKUP(R506&amp;F506,'By Class Overall'!A:E,5,FALSE),0)</f>
        <v>3</v>
      </c>
      <c r="V506" s="2"/>
      <c r="W506" s="2"/>
      <c r="X506" s="2"/>
      <c r="Y506" s="2"/>
      <c r="Z506" s="2"/>
    </row>
    <row r="507" ht="15.75" customHeight="1">
      <c r="A507" s="13">
        <v>4.0</v>
      </c>
      <c r="B507" s="13">
        <v>2.0</v>
      </c>
      <c r="C507" s="14">
        <v>7.0</v>
      </c>
      <c r="D507" s="14">
        <v>4.0</v>
      </c>
      <c r="E507" s="14">
        <v>49.0</v>
      </c>
      <c r="F507" s="14" t="s">
        <v>59</v>
      </c>
      <c r="G507" s="14" t="s">
        <v>53</v>
      </c>
      <c r="H507" s="14">
        <v>4.0</v>
      </c>
      <c r="I507" s="14" t="s">
        <v>812</v>
      </c>
      <c r="J507" s="14" t="s">
        <v>170</v>
      </c>
      <c r="K507" s="14">
        <v>1.597</v>
      </c>
      <c r="L507" s="14">
        <v>36.487</v>
      </c>
      <c r="M507" s="14" t="s">
        <v>813</v>
      </c>
      <c r="N507" s="14">
        <v>37.478</v>
      </c>
      <c r="O507" s="14">
        <v>2.0</v>
      </c>
      <c r="P507" s="14" t="s">
        <v>60</v>
      </c>
      <c r="Q507" s="14" t="s">
        <v>164</v>
      </c>
      <c r="R507" s="9" t="str">
        <f>IFNA(VLOOKUP(G507,'Points and Classes'!D:E,2,FALSE),"")</f>
        <v>Junior Novice Asphalt</v>
      </c>
      <c r="S507" s="9">
        <f>IF(R507="Sportsman",0,IFNA(VLOOKUP(D507,'Points and Classes'!A:B,2,FALSE),0))</f>
        <v>26</v>
      </c>
      <c r="T507" s="9">
        <f>IFNA(VLOOKUP(R507&amp;F507,'By Class Overall'!A:D,4,FALSE),0)</f>
        <v>320</v>
      </c>
      <c r="U507" s="9">
        <f>IFNA(VLOOKUP(R507&amp;F507,'By Class Overall'!A:E,5,FALSE),0)</f>
        <v>4</v>
      </c>
      <c r="V507" s="2"/>
      <c r="W507" s="2"/>
      <c r="X507" s="2"/>
      <c r="Y507" s="2"/>
      <c r="Z507" s="2"/>
    </row>
    <row r="508" ht="15.75" customHeight="1">
      <c r="A508" s="13">
        <v>4.0</v>
      </c>
      <c r="B508" s="13">
        <v>2.0</v>
      </c>
      <c r="C508" s="14">
        <v>8.0</v>
      </c>
      <c r="D508" s="14">
        <v>5.0</v>
      </c>
      <c r="E508" s="14">
        <v>143.0</v>
      </c>
      <c r="F508" s="14" t="s">
        <v>114</v>
      </c>
      <c r="G508" s="14" t="s">
        <v>53</v>
      </c>
      <c r="H508" s="14">
        <v>4.0</v>
      </c>
      <c r="I508" s="14" t="s">
        <v>814</v>
      </c>
      <c r="J508" s="14" t="s">
        <v>170</v>
      </c>
      <c r="K508" s="14">
        <v>15.934</v>
      </c>
      <c r="L508" s="14">
        <v>34.734</v>
      </c>
      <c r="M508" s="14" t="s">
        <v>815</v>
      </c>
      <c r="N508" s="14">
        <v>35.736</v>
      </c>
      <c r="O508" s="14">
        <v>3.0</v>
      </c>
      <c r="P508" s="14" t="s">
        <v>480</v>
      </c>
      <c r="Q508" s="14" t="s">
        <v>481</v>
      </c>
      <c r="R508" s="9" t="str">
        <f>IFNA(VLOOKUP(G508,'Points and Classes'!D:E,2,FALSE),"")</f>
        <v>Junior Novice Asphalt</v>
      </c>
      <c r="S508" s="9">
        <f>IF(R508="Sportsman",0,IFNA(VLOOKUP(D508,'Points and Classes'!A:B,2,FALSE),0))</f>
        <v>22</v>
      </c>
      <c r="T508" s="9">
        <f>IFNA(VLOOKUP(R508&amp;F508,'By Class Overall'!A:D,4,FALSE),0)</f>
        <v>62</v>
      </c>
      <c r="U508" s="9">
        <f>IFNA(VLOOKUP(R508&amp;F508,'By Class Overall'!A:E,5,FALSE),0)</f>
        <v>10</v>
      </c>
      <c r="V508" s="2"/>
      <c r="W508" s="2"/>
      <c r="X508" s="2"/>
      <c r="Y508" s="2"/>
      <c r="Z508" s="2"/>
    </row>
    <row r="509" ht="15.75" customHeight="1">
      <c r="A509" s="13">
        <v>4.0</v>
      </c>
      <c r="B509" s="13">
        <v>2.0</v>
      </c>
      <c r="C509" s="14">
        <v>9.0</v>
      </c>
      <c r="D509" s="14">
        <v>6.0</v>
      </c>
      <c r="E509" s="14">
        <v>46.0</v>
      </c>
      <c r="F509" s="14" t="s">
        <v>66</v>
      </c>
      <c r="G509" s="14" t="s">
        <v>53</v>
      </c>
      <c r="H509" s="14">
        <v>4.0</v>
      </c>
      <c r="I509" s="14" t="s">
        <v>816</v>
      </c>
      <c r="J509" s="14" t="s">
        <v>170</v>
      </c>
      <c r="K509" s="14">
        <v>43.309</v>
      </c>
      <c r="L509" s="14">
        <v>30.722</v>
      </c>
      <c r="M509" s="14" t="s">
        <v>817</v>
      </c>
      <c r="N509" s="14">
        <v>31.719</v>
      </c>
      <c r="O509" s="14">
        <v>2.0</v>
      </c>
      <c r="P509" s="14" t="s">
        <v>67</v>
      </c>
      <c r="Q509" s="14" t="s">
        <v>168</v>
      </c>
      <c r="R509" s="9" t="str">
        <f>IFNA(VLOOKUP(G509,'Points and Classes'!D:E,2,FALSE),"")</f>
        <v>Junior Novice Asphalt</v>
      </c>
      <c r="S509" s="9">
        <f>IF(R509="Sportsman",0,IFNA(VLOOKUP(D509,'Points and Classes'!A:B,2,FALSE),0))</f>
        <v>20</v>
      </c>
      <c r="T509" s="9">
        <f>IFNA(VLOOKUP(R509&amp;F509,'By Class Overall'!A:D,4,FALSE),0)</f>
        <v>186</v>
      </c>
      <c r="U509" s="9">
        <f>IFNA(VLOOKUP(R509&amp;F509,'By Class Overall'!A:E,5,FALSE),0)</f>
        <v>5</v>
      </c>
      <c r="V509" s="2"/>
      <c r="W509" s="2"/>
      <c r="X509" s="2"/>
      <c r="Y509" s="2"/>
      <c r="Z509" s="2"/>
    </row>
    <row r="510" ht="15.75" customHeight="1">
      <c r="A510" s="13">
        <v>4.0</v>
      </c>
      <c r="B510" s="13">
        <v>2.0</v>
      </c>
      <c r="C510" s="14">
        <v>10.0</v>
      </c>
      <c r="D510" s="14">
        <v>7.0</v>
      </c>
      <c r="E510" s="14">
        <v>35.0</v>
      </c>
      <c r="F510" s="14" t="s">
        <v>61</v>
      </c>
      <c r="G510" s="14" t="s">
        <v>53</v>
      </c>
      <c r="H510" s="14">
        <v>4.0</v>
      </c>
      <c r="I510" s="14" t="s">
        <v>818</v>
      </c>
      <c r="J510" s="14" t="s">
        <v>170</v>
      </c>
      <c r="K510" s="14">
        <v>22.525</v>
      </c>
      <c r="L510" s="14">
        <v>28.981</v>
      </c>
      <c r="M510" s="14" t="s">
        <v>819</v>
      </c>
      <c r="N510" s="14">
        <v>30.026</v>
      </c>
      <c r="O510" s="14">
        <v>1.0</v>
      </c>
      <c r="P510" s="14" t="s">
        <v>62</v>
      </c>
      <c r="Q510" s="14" t="s">
        <v>164</v>
      </c>
      <c r="R510" s="9" t="str">
        <f>IFNA(VLOOKUP(G510,'Points and Classes'!D:E,2,FALSE),"")</f>
        <v>Junior Novice Asphalt</v>
      </c>
      <c r="S510" s="9">
        <f>IF(R510="Sportsman",0,IFNA(VLOOKUP(D510,'Points and Classes'!A:B,2,FALSE),0))</f>
        <v>18</v>
      </c>
      <c r="T510" s="9">
        <f>IFNA(VLOOKUP(R510&amp;F510,'By Class Overall'!A:D,4,FALSE),0)</f>
        <v>144</v>
      </c>
      <c r="U510" s="9">
        <f>IFNA(VLOOKUP(R510&amp;F510,'By Class Overall'!A:E,5,FALSE),0)</f>
        <v>6</v>
      </c>
      <c r="V510" s="2"/>
      <c r="W510" s="2"/>
      <c r="X510" s="2"/>
      <c r="Y510" s="2"/>
      <c r="Z510" s="2"/>
    </row>
    <row r="511" ht="15.75" customHeight="1">
      <c r="A511" s="13">
        <v>4.0</v>
      </c>
      <c r="B511" s="13">
        <v>2.0</v>
      </c>
      <c r="C511" s="14" t="s">
        <v>129</v>
      </c>
      <c r="D511" s="14" t="s">
        <v>129</v>
      </c>
      <c r="E511" s="14">
        <v>24.0</v>
      </c>
      <c r="F511" s="14" t="s">
        <v>46</v>
      </c>
      <c r="G511" s="14" t="s">
        <v>42</v>
      </c>
      <c r="H511" s="2"/>
      <c r="I511" s="2"/>
      <c r="J511" s="14" t="s">
        <v>129</v>
      </c>
      <c r="K511" s="2"/>
      <c r="L511" s="14" t="s">
        <v>153</v>
      </c>
      <c r="M511" s="2"/>
      <c r="N511" s="14" t="s">
        <v>153</v>
      </c>
      <c r="O511" s="14">
        <v>0.0</v>
      </c>
      <c r="P511" s="14" t="s">
        <v>47</v>
      </c>
      <c r="Q511" s="14" t="s">
        <v>164</v>
      </c>
      <c r="R511" s="9" t="str">
        <f>IFNA(VLOOKUP(G511,'Points and Classes'!D:E,2,FALSE),"")</f>
        <v>Junior Expert Asphalt</v>
      </c>
      <c r="S511" s="9">
        <f>IF(R511="Sportsman",0,IFNA(VLOOKUP(D511,'Points and Classes'!A:B,2,FALSE),0))</f>
        <v>0</v>
      </c>
      <c r="T511" s="9">
        <f>IFNA(VLOOKUP(R511&amp;F511,'By Class Overall'!A:D,4,FALSE),0)</f>
        <v>246</v>
      </c>
      <c r="U511" s="9">
        <f>IFNA(VLOOKUP(R511&amp;F511,'By Class Overall'!A:E,5,FALSE),0)</f>
        <v>5</v>
      </c>
      <c r="V511" s="2"/>
      <c r="W511" s="2"/>
      <c r="X511" s="2"/>
      <c r="Y511" s="2"/>
      <c r="Z511" s="2"/>
    </row>
    <row r="512" ht="15.75" customHeight="1">
      <c r="A512" s="13">
        <v>4.0</v>
      </c>
      <c r="B512" s="13">
        <v>2.0</v>
      </c>
      <c r="C512" s="14" t="s">
        <v>129</v>
      </c>
      <c r="D512" s="14" t="s">
        <v>129</v>
      </c>
      <c r="E512" s="14">
        <v>5.0</v>
      </c>
      <c r="F512" s="14" t="s">
        <v>48</v>
      </c>
      <c r="G512" s="14" t="s">
        <v>42</v>
      </c>
      <c r="H512" s="2"/>
      <c r="I512" s="2"/>
      <c r="J512" s="14" t="s">
        <v>129</v>
      </c>
      <c r="K512" s="2"/>
      <c r="L512" s="14" t="s">
        <v>153</v>
      </c>
      <c r="M512" s="2"/>
      <c r="N512" s="14" t="s">
        <v>153</v>
      </c>
      <c r="O512" s="14">
        <v>0.0</v>
      </c>
      <c r="P512" s="14" t="s">
        <v>49</v>
      </c>
      <c r="Q512" s="14" t="s">
        <v>164</v>
      </c>
      <c r="R512" s="9" t="str">
        <f>IFNA(VLOOKUP(G512,'Points and Classes'!D:E,2,FALSE),"")</f>
        <v>Junior Expert Asphalt</v>
      </c>
      <c r="S512" s="9">
        <f>IF(R512="Sportsman",0,IFNA(VLOOKUP(D512,'Points and Classes'!A:B,2,FALSE),0))</f>
        <v>0</v>
      </c>
      <c r="T512" s="9">
        <f>IFNA(VLOOKUP(R512&amp;F512,'By Class Overall'!A:D,4,FALSE),0)</f>
        <v>292</v>
      </c>
      <c r="U512" s="9">
        <f>IFNA(VLOOKUP(R512&amp;F512,'By Class Overall'!A:E,5,FALSE),0)</f>
        <v>3</v>
      </c>
      <c r="V512" s="2"/>
      <c r="W512" s="2"/>
      <c r="X512" s="2"/>
      <c r="Y512" s="2"/>
      <c r="Z512" s="2"/>
    </row>
    <row r="513" ht="15.75" customHeight="1">
      <c r="A513" s="13">
        <v>4.0</v>
      </c>
      <c r="B513" s="13">
        <v>2.0</v>
      </c>
      <c r="C513" s="14" t="s">
        <v>129</v>
      </c>
      <c r="D513" s="14" t="s">
        <v>129</v>
      </c>
      <c r="E513" s="14">
        <v>36.0</v>
      </c>
      <c r="F513" s="14" t="s">
        <v>63</v>
      </c>
      <c r="G513" s="14" t="s">
        <v>53</v>
      </c>
      <c r="H513" s="2"/>
      <c r="I513" s="2"/>
      <c r="J513" s="14" t="s">
        <v>129</v>
      </c>
      <c r="K513" s="2"/>
      <c r="L513" s="14" t="s">
        <v>153</v>
      </c>
      <c r="M513" s="2"/>
      <c r="N513" s="14" t="s">
        <v>153</v>
      </c>
      <c r="O513" s="14">
        <v>0.0</v>
      </c>
      <c r="P513" s="14" t="s">
        <v>62</v>
      </c>
      <c r="Q513" s="14" t="s">
        <v>164</v>
      </c>
      <c r="R513" s="9" t="str">
        <f>IFNA(VLOOKUP(G513,'Points and Classes'!D:E,2,FALSE),"")</f>
        <v>Junior Novice Asphalt</v>
      </c>
      <c r="S513" s="9">
        <f>IF(R513="Sportsman",0,IFNA(VLOOKUP(D513,'Points and Classes'!A:B,2,FALSE),0))</f>
        <v>0</v>
      </c>
      <c r="T513" s="9">
        <f>IFNA(VLOOKUP(R513&amp;F513,'By Class Overall'!A:D,4,FALSE),0)</f>
        <v>136</v>
      </c>
      <c r="U513" s="9">
        <f>IFNA(VLOOKUP(R513&amp;F513,'By Class Overall'!A:E,5,FALSE),0)</f>
        <v>7</v>
      </c>
      <c r="V513" s="2"/>
      <c r="W513" s="2"/>
      <c r="X513" s="2"/>
      <c r="Y513" s="2"/>
      <c r="Z513" s="2"/>
    </row>
    <row r="514" ht="15.75" customHeight="1">
      <c r="A514" s="13">
        <v>4.0</v>
      </c>
      <c r="B514" s="13">
        <v>2.0</v>
      </c>
      <c r="C514" s="14" t="s">
        <v>129</v>
      </c>
      <c r="D514" s="14" t="s">
        <v>129</v>
      </c>
      <c r="E514" s="14">
        <v>273.0</v>
      </c>
      <c r="F514" s="14" t="s">
        <v>115</v>
      </c>
      <c r="G514" s="14" t="s">
        <v>53</v>
      </c>
      <c r="H514" s="2"/>
      <c r="I514" s="2"/>
      <c r="J514" s="14" t="s">
        <v>129</v>
      </c>
      <c r="K514" s="2"/>
      <c r="L514" s="14" t="s">
        <v>153</v>
      </c>
      <c r="M514" s="2"/>
      <c r="N514" s="14" t="s">
        <v>153</v>
      </c>
      <c r="O514" s="14">
        <v>0.0</v>
      </c>
      <c r="P514" s="14" t="s">
        <v>484</v>
      </c>
      <c r="Q514" s="14" t="s">
        <v>481</v>
      </c>
      <c r="R514" s="9" t="str">
        <f>IFNA(VLOOKUP(G514,'Points and Classes'!D:E,2,FALSE),"")</f>
        <v>Junior Novice Asphalt</v>
      </c>
      <c r="S514" s="9">
        <f>IF(R514="Sportsman",0,IFNA(VLOOKUP(D514,'Points and Classes'!A:B,2,FALSE),0))</f>
        <v>0</v>
      </c>
      <c r="T514" s="9">
        <f>IFNA(VLOOKUP(R514&amp;F514,'By Class Overall'!A:D,4,FALSE),0)</f>
        <v>34</v>
      </c>
      <c r="U514" s="9">
        <f>IFNA(VLOOKUP(R514&amp;F514,'By Class Overall'!A:E,5,FALSE),0)</f>
        <v>11</v>
      </c>
      <c r="V514" s="2"/>
      <c r="W514" s="2"/>
      <c r="X514" s="2"/>
      <c r="Y514" s="2"/>
      <c r="Z514" s="2"/>
    </row>
    <row r="515" ht="15.75" customHeight="1">
      <c r="A515" s="13">
        <v>4.0</v>
      </c>
      <c r="B515" s="13">
        <v>2.0</v>
      </c>
      <c r="C515" s="14" t="s">
        <v>129</v>
      </c>
      <c r="D515" s="14" t="s">
        <v>129</v>
      </c>
      <c r="E515" s="14">
        <v>42.0</v>
      </c>
      <c r="F515" s="14" t="s">
        <v>113</v>
      </c>
      <c r="G515" s="14" t="s">
        <v>53</v>
      </c>
      <c r="H515" s="2"/>
      <c r="I515" s="2"/>
      <c r="J515" s="14" t="s">
        <v>129</v>
      </c>
      <c r="K515" s="2"/>
      <c r="L515" s="14" t="s">
        <v>153</v>
      </c>
      <c r="M515" s="2"/>
      <c r="N515" s="14" t="s">
        <v>153</v>
      </c>
      <c r="O515" s="14">
        <v>0.0</v>
      </c>
      <c r="P515" s="14" t="s">
        <v>488</v>
      </c>
      <c r="Q515" s="14" t="s">
        <v>164</v>
      </c>
      <c r="R515" s="9" t="str">
        <f>IFNA(VLOOKUP(G515,'Points and Classes'!D:E,2,FALSE),"")</f>
        <v>Junior Novice Asphalt</v>
      </c>
      <c r="S515" s="9">
        <f>IF(R515="Sportsman",0,IFNA(VLOOKUP(D515,'Points and Classes'!A:B,2,FALSE),0))</f>
        <v>0</v>
      </c>
      <c r="T515" s="9">
        <f>IFNA(VLOOKUP(R515&amp;F515,'By Class Overall'!A:D,4,FALSE),0)</f>
        <v>96</v>
      </c>
      <c r="U515" s="9">
        <f>IFNA(VLOOKUP(R515&amp;F515,'By Class Overall'!A:E,5,FALSE),0)</f>
        <v>9</v>
      </c>
      <c r="V515" s="2"/>
      <c r="W515" s="2"/>
      <c r="X515" s="2"/>
      <c r="Y515" s="2"/>
      <c r="Z515" s="2"/>
    </row>
    <row r="516" ht="15.75" customHeight="1">
      <c r="A516" s="13">
        <v>4.0</v>
      </c>
      <c r="B516" s="13">
        <v>2.0</v>
      </c>
      <c r="C516" s="14">
        <v>1.0</v>
      </c>
      <c r="D516" s="14">
        <v>1.0</v>
      </c>
      <c r="E516" s="14">
        <v>102.0</v>
      </c>
      <c r="F516" s="14" t="s">
        <v>112</v>
      </c>
      <c r="G516" s="14" t="s">
        <v>52</v>
      </c>
      <c r="H516" s="14">
        <v>5.0</v>
      </c>
      <c r="I516" s="14" t="s">
        <v>820</v>
      </c>
      <c r="J516" s="2"/>
      <c r="K516" s="2"/>
      <c r="L516" s="14">
        <v>30.294</v>
      </c>
      <c r="M516" s="14" t="s">
        <v>821</v>
      </c>
      <c r="N516" s="14">
        <v>31.541</v>
      </c>
      <c r="O516" s="14">
        <v>2.0</v>
      </c>
      <c r="P516" s="14" t="s">
        <v>167</v>
      </c>
      <c r="Q516" s="14" t="s">
        <v>168</v>
      </c>
      <c r="R516" s="9" t="str">
        <f>IFNA(VLOOKUP(G516,'Points and Classes'!D:E,2,FALSE),"")</f>
        <v>Junior Expert SuperMoto</v>
      </c>
      <c r="S516" s="9">
        <f>IF(R516="Sportsman",0,IFNA(VLOOKUP(D516,'Points and Classes'!A:B,2,FALSE),0))</f>
        <v>50</v>
      </c>
      <c r="T516" s="9">
        <f>IFNA(VLOOKUP(R516&amp;F516,'By Class Overall'!A:D,4,FALSE),0)</f>
        <v>556</v>
      </c>
      <c r="U516" s="9">
        <f>IFNA(VLOOKUP(R516&amp;F516,'By Class Overall'!A:E,5,FALSE),0)</f>
        <v>1</v>
      </c>
      <c r="V516" s="2"/>
      <c r="W516" s="2"/>
      <c r="X516" s="2"/>
      <c r="Y516" s="2"/>
      <c r="Z516" s="2"/>
    </row>
    <row r="517" ht="15.75" customHeight="1">
      <c r="A517" s="13">
        <v>4.0</v>
      </c>
      <c r="B517" s="13">
        <v>2.0</v>
      </c>
      <c r="C517" s="14">
        <v>2.0</v>
      </c>
      <c r="D517" s="14">
        <v>2.0</v>
      </c>
      <c r="E517" s="14">
        <v>100.0</v>
      </c>
      <c r="F517" s="14" t="s">
        <v>44</v>
      </c>
      <c r="G517" s="14" t="s">
        <v>52</v>
      </c>
      <c r="H517" s="14">
        <v>5.0</v>
      </c>
      <c r="I517" s="14" t="s">
        <v>822</v>
      </c>
      <c r="J517" s="14">
        <v>12.426</v>
      </c>
      <c r="K517" s="14">
        <v>12.426</v>
      </c>
      <c r="L517" s="14">
        <v>29.522</v>
      </c>
      <c r="M517" s="14" t="s">
        <v>823</v>
      </c>
      <c r="N517" s="14">
        <v>29.864</v>
      </c>
      <c r="O517" s="14">
        <v>3.0</v>
      </c>
      <c r="P517" s="14" t="s">
        <v>45</v>
      </c>
      <c r="Q517" s="14" t="s">
        <v>169</v>
      </c>
      <c r="R517" s="9" t="str">
        <f>IFNA(VLOOKUP(G517,'Points and Classes'!D:E,2,FALSE),"")</f>
        <v>Junior Expert SuperMoto</v>
      </c>
      <c r="S517" s="9">
        <f>IF(R517="Sportsman",0,IFNA(VLOOKUP(D517,'Points and Classes'!A:B,2,FALSE),0))</f>
        <v>40</v>
      </c>
      <c r="T517" s="9">
        <f>IFNA(VLOOKUP(R517&amp;F517,'By Class Overall'!A:D,4,FALSE),0)</f>
        <v>232</v>
      </c>
      <c r="U517" s="9">
        <f>IFNA(VLOOKUP(R517&amp;F517,'By Class Overall'!A:E,5,FALSE),0)</f>
        <v>5</v>
      </c>
      <c r="V517" s="2"/>
      <c r="W517" s="2"/>
      <c r="X517" s="2"/>
      <c r="Y517" s="2"/>
      <c r="Z517" s="2"/>
    </row>
    <row r="518" ht="15.75" customHeight="1">
      <c r="A518" s="13">
        <v>4.0</v>
      </c>
      <c r="B518" s="13">
        <v>2.0</v>
      </c>
      <c r="C518" s="14">
        <v>3.0</v>
      </c>
      <c r="D518" s="14">
        <v>3.0</v>
      </c>
      <c r="E518" s="14">
        <v>56.0</v>
      </c>
      <c r="F518" s="14" t="s">
        <v>50</v>
      </c>
      <c r="G518" s="14" t="s">
        <v>52</v>
      </c>
      <c r="H518" s="14">
        <v>5.0</v>
      </c>
      <c r="I518" s="14" t="s">
        <v>824</v>
      </c>
      <c r="J518" s="14" t="s">
        <v>825</v>
      </c>
      <c r="K518" s="14" t="s">
        <v>826</v>
      </c>
      <c r="L518" s="14">
        <v>25.842</v>
      </c>
      <c r="M518" s="14" t="s">
        <v>827</v>
      </c>
      <c r="N518" s="14">
        <v>26.048</v>
      </c>
      <c r="O518" s="14">
        <v>3.0</v>
      </c>
      <c r="P518" s="14" t="s">
        <v>51</v>
      </c>
      <c r="Q518" s="14" t="s">
        <v>158</v>
      </c>
      <c r="R518" s="9" t="str">
        <f>IFNA(VLOOKUP(G518,'Points and Classes'!D:E,2,FALSE),"")</f>
        <v>Junior Expert SuperMoto</v>
      </c>
      <c r="S518" s="9">
        <f>IF(R518="Sportsman",0,IFNA(VLOOKUP(D518,'Points and Classes'!A:B,2,FALSE),0))</f>
        <v>32</v>
      </c>
      <c r="T518" s="9">
        <f>IFNA(VLOOKUP(R518&amp;F518,'By Class Overall'!A:D,4,FALSE),0)</f>
        <v>342</v>
      </c>
      <c r="U518" s="9">
        <f>IFNA(VLOOKUP(R518&amp;F518,'By Class Overall'!A:E,5,FALSE),0)</f>
        <v>2</v>
      </c>
      <c r="V518" s="2"/>
      <c r="W518" s="2"/>
      <c r="X518" s="2"/>
      <c r="Y518" s="2"/>
      <c r="Z518" s="2"/>
    </row>
    <row r="519" ht="15.75" customHeight="1">
      <c r="A519" s="13">
        <v>4.0</v>
      </c>
      <c r="B519" s="13">
        <v>2.0</v>
      </c>
      <c r="C519" s="14">
        <v>4.0</v>
      </c>
      <c r="D519" s="14">
        <v>1.0</v>
      </c>
      <c r="E519" s="14">
        <v>49.0</v>
      </c>
      <c r="F519" s="14" t="s">
        <v>59</v>
      </c>
      <c r="G519" s="14" t="s">
        <v>68</v>
      </c>
      <c r="H519" s="14">
        <v>4.0</v>
      </c>
      <c r="I519" s="14" t="s">
        <v>828</v>
      </c>
      <c r="J519" s="14" t="s">
        <v>170</v>
      </c>
      <c r="K519" s="14" t="s">
        <v>170</v>
      </c>
      <c r="L519" s="14">
        <v>25.358</v>
      </c>
      <c r="M519" s="14" t="s">
        <v>829</v>
      </c>
      <c r="N519" s="14">
        <v>26.029</v>
      </c>
      <c r="O519" s="14">
        <v>2.0</v>
      </c>
      <c r="P519" s="14" t="s">
        <v>60</v>
      </c>
      <c r="Q519" s="14" t="s">
        <v>164</v>
      </c>
      <c r="R519" s="9" t="str">
        <f>IFNA(VLOOKUP(G519,'Points and Classes'!D:E,2,FALSE),"")</f>
        <v>Junior Novice SuperMoto</v>
      </c>
      <c r="S519" s="9">
        <f>IF(R519="Sportsman",0,IFNA(VLOOKUP(D519,'Points and Classes'!A:B,2,FALSE),0))</f>
        <v>50</v>
      </c>
      <c r="T519" s="9">
        <f>IFNA(VLOOKUP(R519&amp;F519,'By Class Overall'!A:D,4,FALSE),0)</f>
        <v>408</v>
      </c>
      <c r="U519" s="9">
        <f>IFNA(VLOOKUP(R519&amp;F519,'By Class Overall'!A:E,5,FALSE),0)</f>
        <v>2</v>
      </c>
      <c r="V519" s="2"/>
      <c r="W519" s="2"/>
      <c r="X519" s="2"/>
      <c r="Y519" s="2"/>
      <c r="Z519" s="2"/>
    </row>
    <row r="520" ht="15.75" customHeight="1">
      <c r="A520" s="13">
        <v>4.0</v>
      </c>
      <c r="B520" s="13">
        <v>2.0</v>
      </c>
      <c r="C520" s="14">
        <v>5.0</v>
      </c>
      <c r="D520" s="14">
        <v>2.0</v>
      </c>
      <c r="E520" s="14">
        <v>133.0</v>
      </c>
      <c r="F520" s="14" t="s">
        <v>54</v>
      </c>
      <c r="G520" s="14" t="s">
        <v>68</v>
      </c>
      <c r="H520" s="14">
        <v>4.0</v>
      </c>
      <c r="I520" s="14" t="s">
        <v>830</v>
      </c>
      <c r="J520" s="14" t="s">
        <v>170</v>
      </c>
      <c r="K520" s="14">
        <v>23.335</v>
      </c>
      <c r="L520" s="14">
        <v>24.119</v>
      </c>
      <c r="M520" s="14" t="s">
        <v>831</v>
      </c>
      <c r="N520" s="14">
        <v>25.094</v>
      </c>
      <c r="O520" s="14">
        <v>2.0</v>
      </c>
      <c r="P520" s="14" t="s">
        <v>55</v>
      </c>
      <c r="Q520" s="14" t="s">
        <v>171</v>
      </c>
      <c r="R520" s="9" t="str">
        <f>IFNA(VLOOKUP(G520,'Points and Classes'!D:E,2,FALSE),"")</f>
        <v>Junior Novice SuperMoto</v>
      </c>
      <c r="S520" s="9">
        <f>IF(R520="Sportsman",0,IFNA(VLOOKUP(D520,'Points and Classes'!A:B,2,FALSE),0))</f>
        <v>40</v>
      </c>
      <c r="T520" s="9">
        <f>IFNA(VLOOKUP(R520&amp;F520,'By Class Overall'!A:D,4,FALSE),0)</f>
        <v>516</v>
      </c>
      <c r="U520" s="9">
        <f>IFNA(VLOOKUP(R520&amp;F520,'By Class Overall'!A:E,5,FALSE),0)</f>
        <v>1</v>
      </c>
      <c r="V520" s="2"/>
      <c r="W520" s="2"/>
      <c r="X520" s="2"/>
      <c r="Y520" s="2"/>
      <c r="Z520" s="2"/>
    </row>
    <row r="521" ht="15.75" customHeight="1">
      <c r="A521" s="13">
        <v>4.0</v>
      </c>
      <c r="B521" s="13">
        <v>2.0</v>
      </c>
      <c r="C521" s="14">
        <v>6.0</v>
      </c>
      <c r="D521" s="14">
        <v>3.0</v>
      </c>
      <c r="E521" s="14">
        <v>143.0</v>
      </c>
      <c r="F521" s="14" t="s">
        <v>114</v>
      </c>
      <c r="G521" s="14" t="s">
        <v>68</v>
      </c>
      <c r="H521" s="14">
        <v>4.0</v>
      </c>
      <c r="I521" s="14" t="s">
        <v>832</v>
      </c>
      <c r="J521" s="14" t="s">
        <v>170</v>
      </c>
      <c r="K521" s="14">
        <v>26.068</v>
      </c>
      <c r="L521" s="14">
        <v>22.871</v>
      </c>
      <c r="M521" s="14" t="s">
        <v>833</v>
      </c>
      <c r="N521" s="14">
        <v>25.434</v>
      </c>
      <c r="O521" s="14">
        <v>4.0</v>
      </c>
      <c r="P521" s="14" t="s">
        <v>480</v>
      </c>
      <c r="Q521" s="14" t="s">
        <v>481</v>
      </c>
      <c r="R521" s="9" t="str">
        <f>IFNA(VLOOKUP(G521,'Points and Classes'!D:E,2,FALSE),"")</f>
        <v>Junior Novice SuperMoto</v>
      </c>
      <c r="S521" s="9">
        <f>IF(R521="Sportsman",0,IFNA(VLOOKUP(D521,'Points and Classes'!A:B,2,FALSE),0))</f>
        <v>32</v>
      </c>
      <c r="T521" s="9">
        <f>IFNA(VLOOKUP(R521&amp;F521,'By Class Overall'!A:D,4,FALSE),0)</f>
        <v>128</v>
      </c>
      <c r="U521" s="9">
        <f>IFNA(VLOOKUP(R521&amp;F521,'By Class Overall'!A:E,5,FALSE),0)</f>
        <v>5</v>
      </c>
      <c r="V521" s="2"/>
      <c r="W521" s="2"/>
      <c r="X521" s="2"/>
      <c r="Y521" s="2"/>
      <c r="Z521" s="2"/>
    </row>
    <row r="522" ht="15.75" customHeight="1">
      <c r="A522" s="13">
        <v>4.0</v>
      </c>
      <c r="B522" s="13">
        <v>2.0</v>
      </c>
      <c r="C522" s="14">
        <v>7.0</v>
      </c>
      <c r="D522" s="14">
        <v>4.0</v>
      </c>
      <c r="E522" s="14">
        <v>46.0</v>
      </c>
      <c r="F522" s="14" t="s">
        <v>66</v>
      </c>
      <c r="G522" s="14" t="s">
        <v>68</v>
      </c>
      <c r="H522" s="14">
        <v>4.0</v>
      </c>
      <c r="I522" s="14" t="s">
        <v>834</v>
      </c>
      <c r="J522" s="14" t="s">
        <v>170</v>
      </c>
      <c r="K522" s="14" t="s">
        <v>835</v>
      </c>
      <c r="L522" s="14">
        <v>19.938</v>
      </c>
      <c r="M522" s="14" t="s">
        <v>836</v>
      </c>
      <c r="N522" s="14">
        <v>20.445</v>
      </c>
      <c r="O522" s="14">
        <v>1.0</v>
      </c>
      <c r="P522" s="14" t="s">
        <v>67</v>
      </c>
      <c r="Q522" s="14" t="s">
        <v>168</v>
      </c>
      <c r="R522" s="9" t="str">
        <f>IFNA(VLOOKUP(G522,'Points and Classes'!D:E,2,FALSE),"")</f>
        <v>Junior Novice SuperMoto</v>
      </c>
      <c r="S522" s="9">
        <f>IF(R522="Sportsman",0,IFNA(VLOOKUP(D522,'Points and Classes'!A:B,2,FALSE),0))</f>
        <v>26</v>
      </c>
      <c r="T522" s="9">
        <f>IFNA(VLOOKUP(R522&amp;F522,'By Class Overall'!A:D,4,FALSE),0)</f>
        <v>242</v>
      </c>
      <c r="U522" s="9">
        <f>IFNA(VLOOKUP(R522&amp;F522,'By Class Overall'!A:E,5,FALSE),0)</f>
        <v>3</v>
      </c>
      <c r="V522" s="2"/>
      <c r="W522" s="2"/>
      <c r="X522" s="2"/>
      <c r="Y522" s="2"/>
      <c r="Z522" s="2"/>
    </row>
    <row r="523" ht="15.75" customHeight="1">
      <c r="A523" s="13">
        <v>4.0</v>
      </c>
      <c r="B523" s="13">
        <v>2.0</v>
      </c>
      <c r="C523" s="14">
        <v>8.0</v>
      </c>
      <c r="D523" s="14">
        <v>5.0</v>
      </c>
      <c r="E523" s="14">
        <v>273.0</v>
      </c>
      <c r="F523" s="14" t="s">
        <v>115</v>
      </c>
      <c r="G523" s="14" t="s">
        <v>68</v>
      </c>
      <c r="H523" s="14">
        <v>3.0</v>
      </c>
      <c r="I523" s="14" t="s">
        <v>837</v>
      </c>
      <c r="J523" s="14" t="s">
        <v>151</v>
      </c>
      <c r="K523" s="14" t="s">
        <v>170</v>
      </c>
      <c r="L523" s="14">
        <v>17.304</v>
      </c>
      <c r="M523" s="14" t="s">
        <v>838</v>
      </c>
      <c r="N523" s="14">
        <v>17.772</v>
      </c>
      <c r="O523" s="14">
        <v>3.0</v>
      </c>
      <c r="P523" s="14" t="s">
        <v>484</v>
      </c>
      <c r="Q523" s="14" t="s">
        <v>481</v>
      </c>
      <c r="R523" s="9" t="str">
        <f>IFNA(VLOOKUP(G523,'Points and Classes'!D:E,2,FALSE),"")</f>
        <v>Junior Novice SuperMoto</v>
      </c>
      <c r="S523" s="9">
        <f>IF(R523="Sportsman",0,IFNA(VLOOKUP(D523,'Points and Classes'!A:B,2,FALSE),0))</f>
        <v>22</v>
      </c>
      <c r="T523" s="9">
        <f>IFNA(VLOOKUP(R523&amp;F523,'By Class Overall'!A:D,4,FALSE),0)</f>
        <v>90</v>
      </c>
      <c r="U523" s="9">
        <f>IFNA(VLOOKUP(R523&amp;F523,'By Class Overall'!A:E,5,FALSE),0)</f>
        <v>9</v>
      </c>
      <c r="V523" s="2"/>
      <c r="W523" s="2"/>
      <c r="X523" s="2"/>
      <c r="Y523" s="2"/>
      <c r="Z523" s="2"/>
    </row>
    <row r="524" ht="15.75" customHeight="1">
      <c r="A524" s="13">
        <v>4.0</v>
      </c>
      <c r="B524" s="13">
        <v>2.0</v>
      </c>
      <c r="C524" s="14" t="s">
        <v>129</v>
      </c>
      <c r="D524" s="14" t="s">
        <v>129</v>
      </c>
      <c r="E524" s="14">
        <v>35.0</v>
      </c>
      <c r="F524" s="14" t="s">
        <v>61</v>
      </c>
      <c r="G524" s="14" t="s">
        <v>68</v>
      </c>
      <c r="H524" s="2"/>
      <c r="I524" s="2"/>
      <c r="J524" s="14" t="s">
        <v>129</v>
      </c>
      <c r="K524" s="2"/>
      <c r="L524" s="14" t="s">
        <v>153</v>
      </c>
      <c r="M524" s="2"/>
      <c r="N524" s="14" t="s">
        <v>153</v>
      </c>
      <c r="O524" s="14">
        <v>0.0</v>
      </c>
      <c r="P524" s="14" t="s">
        <v>62</v>
      </c>
      <c r="Q524" s="14" t="s">
        <v>164</v>
      </c>
      <c r="R524" s="9" t="str">
        <f>IFNA(VLOOKUP(G524,'Points and Classes'!D:E,2,FALSE),"")</f>
        <v>Junior Novice SuperMoto</v>
      </c>
      <c r="S524" s="9">
        <f>IF(R524="Sportsman",0,IFNA(VLOOKUP(D524,'Points and Classes'!A:B,2,FALSE),0))</f>
        <v>0</v>
      </c>
      <c r="T524" s="9">
        <f>IFNA(VLOOKUP(R524&amp;F524,'By Class Overall'!A:D,4,FALSE),0)</f>
        <v>166</v>
      </c>
      <c r="U524" s="9">
        <f>IFNA(VLOOKUP(R524&amp;F524,'By Class Overall'!A:E,5,FALSE),0)</f>
        <v>4</v>
      </c>
      <c r="V524" s="2"/>
      <c r="W524" s="2"/>
      <c r="X524" s="2"/>
      <c r="Y524" s="2"/>
      <c r="Z524" s="2"/>
    </row>
    <row r="525" ht="15.75" customHeight="1">
      <c r="A525" s="13">
        <v>4.0</v>
      </c>
      <c r="B525" s="13">
        <v>2.0</v>
      </c>
      <c r="C525" s="14" t="s">
        <v>129</v>
      </c>
      <c r="D525" s="14" t="s">
        <v>129</v>
      </c>
      <c r="E525" s="14">
        <v>36.0</v>
      </c>
      <c r="F525" s="14" t="s">
        <v>63</v>
      </c>
      <c r="G525" s="14" t="s">
        <v>68</v>
      </c>
      <c r="H525" s="2"/>
      <c r="I525" s="2"/>
      <c r="J525" s="14" t="s">
        <v>129</v>
      </c>
      <c r="K525" s="2"/>
      <c r="L525" s="14" t="s">
        <v>153</v>
      </c>
      <c r="M525" s="2"/>
      <c r="N525" s="14" t="s">
        <v>153</v>
      </c>
      <c r="O525" s="14">
        <v>0.0</v>
      </c>
      <c r="P525" s="14" t="s">
        <v>62</v>
      </c>
      <c r="Q525" s="14" t="s">
        <v>164</v>
      </c>
      <c r="R525" s="9" t="str">
        <f>IFNA(VLOOKUP(G525,'Points and Classes'!D:E,2,FALSE),"")</f>
        <v>Junior Novice SuperMoto</v>
      </c>
      <c r="S525" s="9">
        <f>IF(R525="Sportsman",0,IFNA(VLOOKUP(D525,'Points and Classes'!A:B,2,FALSE),0))</f>
        <v>0</v>
      </c>
      <c r="T525" s="9">
        <f>IFNA(VLOOKUP(R525&amp;F525,'By Class Overall'!A:D,4,FALSE),0)</f>
        <v>70</v>
      </c>
      <c r="U525" s="9">
        <f>IFNA(VLOOKUP(R525&amp;F525,'By Class Overall'!A:E,5,FALSE),0)</f>
        <v>10</v>
      </c>
      <c r="V525" s="2"/>
      <c r="W525" s="2"/>
      <c r="X525" s="2"/>
      <c r="Y525" s="2"/>
      <c r="Z525" s="2"/>
    </row>
    <row r="526" ht="15.75" customHeight="1">
      <c r="A526" s="13">
        <v>4.0</v>
      </c>
      <c r="B526" s="13">
        <v>2.0</v>
      </c>
      <c r="C526" s="14" t="s">
        <v>129</v>
      </c>
      <c r="D526" s="14" t="s">
        <v>129</v>
      </c>
      <c r="E526" s="14">
        <v>333.0</v>
      </c>
      <c r="F526" s="14" t="s">
        <v>56</v>
      </c>
      <c r="G526" s="14" t="s">
        <v>68</v>
      </c>
      <c r="H526" s="2"/>
      <c r="I526" s="2"/>
      <c r="J526" s="14" t="s">
        <v>129</v>
      </c>
      <c r="K526" s="2"/>
      <c r="L526" s="14" t="s">
        <v>153</v>
      </c>
      <c r="M526" s="2"/>
      <c r="N526" s="14" t="s">
        <v>153</v>
      </c>
      <c r="O526" s="14">
        <v>0.0</v>
      </c>
      <c r="P526" s="14" t="s">
        <v>55</v>
      </c>
      <c r="Q526" s="14" t="s">
        <v>171</v>
      </c>
      <c r="R526" s="9" t="str">
        <f>IFNA(VLOOKUP(G526,'Points and Classes'!D:E,2,FALSE),"")</f>
        <v>Junior Novice SuperMoto</v>
      </c>
      <c r="S526" s="9">
        <f>IF(R526="Sportsman",0,IFNA(VLOOKUP(D526,'Points and Classes'!A:B,2,FALSE),0))</f>
        <v>0</v>
      </c>
      <c r="T526" s="9">
        <f>IFNA(VLOOKUP(R526&amp;F526,'By Class Overall'!A:D,4,FALSE),0)</f>
        <v>92</v>
      </c>
      <c r="U526" s="9">
        <f>IFNA(VLOOKUP(R526&amp;F526,'By Class Overall'!A:E,5,FALSE),0)</f>
        <v>8</v>
      </c>
      <c r="V526" s="2"/>
      <c r="W526" s="2"/>
      <c r="X526" s="2"/>
      <c r="Y526" s="2"/>
      <c r="Z526" s="2"/>
    </row>
    <row r="527" ht="15.75" customHeight="1">
      <c r="A527" s="13">
        <v>4.0</v>
      </c>
      <c r="B527" s="13">
        <v>2.0</v>
      </c>
      <c r="C527" s="14">
        <v>1.0</v>
      </c>
      <c r="D527" s="14">
        <v>1.0</v>
      </c>
      <c r="E527" s="14">
        <v>234.0</v>
      </c>
      <c r="F527" s="14" t="s">
        <v>93</v>
      </c>
      <c r="G527" s="14" t="s">
        <v>103</v>
      </c>
      <c r="H527" s="14">
        <v>5.0</v>
      </c>
      <c r="I527" s="14" t="s">
        <v>839</v>
      </c>
      <c r="J527" s="2"/>
      <c r="K527" s="2"/>
      <c r="L527" s="14">
        <v>29.817</v>
      </c>
      <c r="M527" s="14" t="s">
        <v>840</v>
      </c>
      <c r="N527" s="14">
        <v>31.075</v>
      </c>
      <c r="O527" s="14">
        <v>4.0</v>
      </c>
      <c r="P527" s="15" t="s">
        <v>94</v>
      </c>
      <c r="Q527" s="15" t="s">
        <v>164</v>
      </c>
      <c r="R527" s="9" t="str">
        <f>IFNA(VLOOKUP(G527,'Points and Classes'!D:E,2,FALSE),"")</f>
        <v>Unlimited Mini SuperMoto</v>
      </c>
      <c r="S527" s="9">
        <f>IF(R527="Sportsman",0,IFNA(VLOOKUP(D527,'Points and Classes'!A:B,2,FALSE),0))</f>
        <v>50</v>
      </c>
      <c r="T527" s="9">
        <f>IFNA(VLOOKUP(R527&amp;F527,'By Class Overall'!A:D,4,FALSE),0)</f>
        <v>402</v>
      </c>
      <c r="U527" s="9">
        <f>IFNA(VLOOKUP(R527&amp;F527,'By Class Overall'!A:E,5,FALSE),0)</f>
        <v>1</v>
      </c>
      <c r="V527" s="2"/>
      <c r="W527" s="2"/>
      <c r="X527" s="2"/>
      <c r="Y527" s="2"/>
      <c r="Z527" s="2"/>
    </row>
    <row r="528" ht="15.75" customHeight="1">
      <c r="A528" s="13">
        <v>4.0</v>
      </c>
      <c r="B528" s="13">
        <v>2.0</v>
      </c>
      <c r="C528" s="14">
        <v>2.0</v>
      </c>
      <c r="D528" s="14">
        <v>1.0</v>
      </c>
      <c r="E528" s="14">
        <v>365.0</v>
      </c>
      <c r="F528" s="14" t="s">
        <v>25</v>
      </c>
      <c r="G528" s="14" t="s">
        <v>76</v>
      </c>
      <c r="H528" s="14">
        <v>5.0</v>
      </c>
      <c r="I528" s="14" t="s">
        <v>841</v>
      </c>
      <c r="J528" s="14">
        <v>0.19</v>
      </c>
      <c r="K528" s="14">
        <v>0.19</v>
      </c>
      <c r="L528" s="14">
        <v>29.805</v>
      </c>
      <c r="M528" s="14" t="s">
        <v>842</v>
      </c>
      <c r="N528" s="14">
        <v>30.726</v>
      </c>
      <c r="O528" s="14">
        <v>3.0</v>
      </c>
      <c r="P528" s="14" t="s">
        <v>75</v>
      </c>
      <c r="Q528" s="14" t="s">
        <v>164</v>
      </c>
      <c r="R528" s="9" t="str">
        <f>IFNA(VLOOKUP(G528,'Points and Classes'!D:E,2,FALSE),"")</f>
        <v>Limited Mini SuperMoto</v>
      </c>
      <c r="S528" s="9">
        <f>IF(R528="Sportsman",0,IFNA(VLOOKUP(D528,'Points and Classes'!A:B,2,FALSE),0))</f>
        <v>50</v>
      </c>
      <c r="T528" s="9">
        <f>IFNA(VLOOKUP(R528&amp;F528,'By Class Overall'!A:D,4,FALSE),0)</f>
        <v>540</v>
      </c>
      <c r="U528" s="9">
        <f>IFNA(VLOOKUP(R528&amp;F528,'By Class Overall'!A:E,5,FALSE),0)</f>
        <v>1</v>
      </c>
      <c r="V528" s="2"/>
      <c r="W528" s="2"/>
      <c r="X528" s="2"/>
      <c r="Y528" s="2"/>
      <c r="Z528" s="2"/>
    </row>
    <row r="529" ht="15.75" customHeight="1">
      <c r="A529" s="13">
        <v>4.0</v>
      </c>
      <c r="B529" s="13">
        <v>2.0</v>
      </c>
      <c r="C529" s="14">
        <v>3.0</v>
      </c>
      <c r="D529" s="14">
        <v>2.0</v>
      </c>
      <c r="E529" s="14">
        <v>1.0</v>
      </c>
      <c r="F529" s="14" t="s">
        <v>117</v>
      </c>
      <c r="G529" s="14" t="s">
        <v>76</v>
      </c>
      <c r="H529" s="14">
        <v>5.0</v>
      </c>
      <c r="I529" s="14" t="s">
        <v>843</v>
      </c>
      <c r="J529" s="14">
        <v>28.355</v>
      </c>
      <c r="K529" s="14">
        <v>28.165</v>
      </c>
      <c r="L529" s="14">
        <v>28.164</v>
      </c>
      <c r="M529" s="14" t="s">
        <v>844</v>
      </c>
      <c r="N529" s="14">
        <v>29.002</v>
      </c>
      <c r="O529" s="14">
        <v>5.0</v>
      </c>
      <c r="P529" s="14" t="s">
        <v>682</v>
      </c>
      <c r="Q529" s="14" t="s">
        <v>164</v>
      </c>
      <c r="R529" s="9" t="str">
        <f>IFNA(VLOOKUP(G529,'Points and Classes'!D:E,2,FALSE),"")</f>
        <v>Limited Mini SuperMoto</v>
      </c>
      <c r="S529" s="9">
        <f>IF(R529="Sportsman",0,IFNA(VLOOKUP(D529,'Points and Classes'!A:B,2,FALSE),0))</f>
        <v>40</v>
      </c>
      <c r="T529" s="9">
        <f>IFNA(VLOOKUP(R529&amp;F529,'By Class Overall'!A:D,4,FALSE),0)</f>
        <v>72</v>
      </c>
      <c r="U529" s="9">
        <f>IFNA(VLOOKUP(R529&amp;F529,'By Class Overall'!A:E,5,FALSE),0)</f>
        <v>4</v>
      </c>
      <c r="V529" s="2"/>
      <c r="W529" s="2"/>
      <c r="X529" s="2"/>
      <c r="Y529" s="2"/>
      <c r="Z529" s="2"/>
    </row>
    <row r="530" ht="15.75" customHeight="1">
      <c r="A530" s="13">
        <v>4.0</v>
      </c>
      <c r="B530" s="13">
        <v>2.0</v>
      </c>
      <c r="C530" s="14">
        <v>4.0</v>
      </c>
      <c r="D530" s="14">
        <v>3.0</v>
      </c>
      <c r="E530" s="14">
        <v>686.0</v>
      </c>
      <c r="F530" s="14" t="s">
        <v>19</v>
      </c>
      <c r="G530" s="14" t="s">
        <v>76</v>
      </c>
      <c r="H530" s="14">
        <v>5.0</v>
      </c>
      <c r="I530" s="14" t="s">
        <v>845</v>
      </c>
      <c r="J530" s="14">
        <v>34.47</v>
      </c>
      <c r="K530" s="14">
        <v>6.115</v>
      </c>
      <c r="L530" s="14">
        <v>27.831</v>
      </c>
      <c r="M530" s="14" t="s">
        <v>846</v>
      </c>
      <c r="N530" s="14">
        <v>28.664</v>
      </c>
      <c r="O530" s="14">
        <v>3.0</v>
      </c>
      <c r="P530" s="14" t="s">
        <v>70</v>
      </c>
      <c r="Q530" s="14" t="s">
        <v>165</v>
      </c>
      <c r="R530" s="9" t="str">
        <f>IFNA(VLOOKUP(G530,'Points and Classes'!D:E,2,FALSE),"")</f>
        <v>Limited Mini SuperMoto</v>
      </c>
      <c r="S530" s="9">
        <f>IF(R530="Sportsman",0,IFNA(VLOOKUP(D530,'Points and Classes'!A:B,2,FALSE),0))</f>
        <v>32</v>
      </c>
      <c r="T530" s="9">
        <f>IFNA(VLOOKUP(R530&amp;F530,'By Class Overall'!A:D,4,FALSE),0)</f>
        <v>532</v>
      </c>
      <c r="U530" s="9">
        <f>IFNA(VLOOKUP(R530&amp;F530,'By Class Overall'!A:E,5,FALSE),0)</f>
        <v>2</v>
      </c>
      <c r="V530" s="2"/>
      <c r="W530" s="2"/>
      <c r="X530" s="2"/>
      <c r="Y530" s="2"/>
      <c r="Z530" s="2"/>
    </row>
    <row r="531" ht="15.75" customHeight="1">
      <c r="A531" s="13">
        <v>4.0</v>
      </c>
      <c r="B531" s="13">
        <v>2.0</v>
      </c>
      <c r="C531" s="14">
        <v>5.0</v>
      </c>
      <c r="D531" s="14">
        <v>4.0</v>
      </c>
      <c r="E531" s="14">
        <v>336.0</v>
      </c>
      <c r="F531" s="14" t="s">
        <v>71</v>
      </c>
      <c r="G531" s="14" t="s">
        <v>76</v>
      </c>
      <c r="H531" s="14">
        <v>5.0</v>
      </c>
      <c r="I531" s="14" t="s">
        <v>847</v>
      </c>
      <c r="J531" s="14" t="s">
        <v>848</v>
      </c>
      <c r="K531" s="14">
        <v>53.22</v>
      </c>
      <c r="L531" s="14">
        <v>25.235</v>
      </c>
      <c r="M531" s="14" t="s">
        <v>849</v>
      </c>
      <c r="N531" s="14">
        <v>25.8</v>
      </c>
      <c r="O531" s="14">
        <v>3.0</v>
      </c>
      <c r="P531" s="14" t="s">
        <v>72</v>
      </c>
      <c r="Q531" s="14" t="s">
        <v>178</v>
      </c>
      <c r="R531" s="9" t="str">
        <f>IFNA(VLOOKUP(G531,'Points and Classes'!D:E,2,FALSE),"")</f>
        <v>Limited Mini SuperMoto</v>
      </c>
      <c r="S531" s="9">
        <f>IF(R531="Sportsman",0,IFNA(VLOOKUP(D531,'Points and Classes'!A:B,2,FALSE),0))</f>
        <v>26</v>
      </c>
      <c r="T531" s="9">
        <f>IFNA(VLOOKUP(R531&amp;F531,'By Class Overall'!A:D,4,FALSE),0)</f>
        <v>180</v>
      </c>
      <c r="U531" s="9">
        <f>IFNA(VLOOKUP(R531&amp;F531,'By Class Overall'!A:E,5,FALSE),0)</f>
        <v>3</v>
      </c>
      <c r="V531" s="2"/>
      <c r="W531" s="2"/>
      <c r="X531" s="2"/>
      <c r="Y531" s="2"/>
      <c r="Z531" s="2"/>
    </row>
    <row r="532" ht="15.75" customHeight="1">
      <c r="A532" s="13">
        <v>4.0</v>
      </c>
      <c r="B532" s="13">
        <v>2.0</v>
      </c>
      <c r="C532" s="14">
        <v>1.0</v>
      </c>
      <c r="D532" s="14">
        <v>1.0</v>
      </c>
      <c r="E532" s="14">
        <v>881.0</v>
      </c>
      <c r="F532" s="14" t="s">
        <v>118</v>
      </c>
      <c r="G532" s="14" t="s">
        <v>77</v>
      </c>
      <c r="H532" s="14">
        <v>7.0</v>
      </c>
      <c r="I532" s="14" t="s">
        <v>850</v>
      </c>
      <c r="J532" s="2"/>
      <c r="K532" s="2"/>
      <c r="L532" s="14">
        <v>50.351</v>
      </c>
      <c r="M532" s="14">
        <v>56.458</v>
      </c>
      <c r="N532" s="14">
        <v>51.011</v>
      </c>
      <c r="O532" s="14">
        <v>6.0</v>
      </c>
      <c r="P532" s="14" t="s">
        <v>525</v>
      </c>
      <c r="Q532" s="14" t="s">
        <v>156</v>
      </c>
      <c r="R532" s="9" t="str">
        <f>IFNA(VLOOKUP(G532,'Points and Classes'!D:E,2,FALSE),"")</f>
        <v>Novice Asphalt</v>
      </c>
      <c r="S532" s="9">
        <f>IF(R532="Sportsman",0,IFNA(VLOOKUP(D532,'Points and Classes'!A:B,2,FALSE),0))</f>
        <v>50</v>
      </c>
      <c r="T532" s="9">
        <f>IFNA(VLOOKUP(R532&amp;F532,'By Class Overall'!A:D,4,FALSE),0)</f>
        <v>226</v>
      </c>
      <c r="U532" s="9">
        <f>IFNA(VLOOKUP(R532&amp;F532,'By Class Overall'!A:E,5,FALSE),0)</f>
        <v>5</v>
      </c>
      <c r="V532" s="2"/>
      <c r="W532" s="2"/>
      <c r="X532" s="2"/>
      <c r="Y532" s="2"/>
      <c r="Z532" s="2"/>
    </row>
    <row r="533" ht="15.75" customHeight="1">
      <c r="A533" s="13">
        <v>4.0</v>
      </c>
      <c r="B533" s="13">
        <v>2.0</v>
      </c>
      <c r="C533" s="14">
        <v>2.0</v>
      </c>
      <c r="D533" s="14">
        <v>2.0</v>
      </c>
      <c r="E533" s="14">
        <v>56.0</v>
      </c>
      <c r="F533" s="14" t="s">
        <v>82</v>
      </c>
      <c r="G533" s="14" t="s">
        <v>77</v>
      </c>
      <c r="H533" s="14">
        <v>7.0</v>
      </c>
      <c r="I533" s="14" t="s">
        <v>851</v>
      </c>
      <c r="J533" s="14">
        <v>0.673</v>
      </c>
      <c r="K533" s="14">
        <v>0.673</v>
      </c>
      <c r="L533" s="14">
        <v>50.267</v>
      </c>
      <c r="M533" s="14">
        <v>56.053</v>
      </c>
      <c r="N533" s="14">
        <v>51.38</v>
      </c>
      <c r="O533" s="14">
        <v>4.0</v>
      </c>
      <c r="P533" s="14" t="s">
        <v>22</v>
      </c>
      <c r="Q533" s="14" t="s">
        <v>158</v>
      </c>
      <c r="R533" s="9" t="str">
        <f>IFNA(VLOOKUP(G533,'Points and Classes'!D:E,2,FALSE),"")</f>
        <v>Novice Asphalt</v>
      </c>
      <c r="S533" s="9">
        <f>IF(R533="Sportsman",0,IFNA(VLOOKUP(D533,'Points and Classes'!A:B,2,FALSE),0))</f>
        <v>40</v>
      </c>
      <c r="T533" s="9">
        <f>IFNA(VLOOKUP(R533&amp;F533,'By Class Overall'!A:D,4,FALSE),0)</f>
        <v>362</v>
      </c>
      <c r="U533" s="9">
        <f>IFNA(VLOOKUP(R533&amp;F533,'By Class Overall'!A:E,5,FALSE),0)</f>
        <v>3</v>
      </c>
      <c r="V533" s="2"/>
      <c r="W533" s="2"/>
      <c r="X533" s="2"/>
      <c r="Y533" s="2"/>
      <c r="Z533" s="2"/>
    </row>
    <row r="534" ht="15.75" customHeight="1">
      <c r="A534" s="13">
        <v>4.0</v>
      </c>
      <c r="B534" s="13">
        <v>2.0</v>
      </c>
      <c r="C534" s="14">
        <v>3.0</v>
      </c>
      <c r="D534" s="14">
        <v>3.0</v>
      </c>
      <c r="E534" s="14">
        <v>48.0</v>
      </c>
      <c r="F534" s="14" t="s">
        <v>80</v>
      </c>
      <c r="G534" s="14" t="s">
        <v>77</v>
      </c>
      <c r="H534" s="14">
        <v>7.0</v>
      </c>
      <c r="I534" s="14" t="s">
        <v>852</v>
      </c>
      <c r="J534" s="14">
        <v>1.41</v>
      </c>
      <c r="K534" s="14">
        <v>0.737</v>
      </c>
      <c r="L534" s="14">
        <v>50.175</v>
      </c>
      <c r="M534" s="14">
        <v>56.66</v>
      </c>
      <c r="N534" s="14">
        <v>50.83</v>
      </c>
      <c r="O534" s="14">
        <v>2.0</v>
      </c>
      <c r="P534" s="14" t="s">
        <v>81</v>
      </c>
      <c r="Q534" s="14" t="s">
        <v>149</v>
      </c>
      <c r="R534" s="9" t="str">
        <f>IFNA(VLOOKUP(G534,'Points and Classes'!D:E,2,FALSE),"")</f>
        <v>Novice Asphalt</v>
      </c>
      <c r="S534" s="9">
        <f>IF(R534="Sportsman",0,IFNA(VLOOKUP(D534,'Points and Classes'!A:B,2,FALSE),0))</f>
        <v>32</v>
      </c>
      <c r="T534" s="9">
        <f>IFNA(VLOOKUP(R534&amp;F534,'By Class Overall'!A:D,4,FALSE),0)</f>
        <v>442</v>
      </c>
      <c r="U534" s="9">
        <f>IFNA(VLOOKUP(R534&amp;F534,'By Class Overall'!A:E,5,FALSE),0)</f>
        <v>2</v>
      </c>
      <c r="V534" s="2"/>
      <c r="W534" s="2"/>
      <c r="X534" s="2"/>
      <c r="Y534" s="2"/>
      <c r="Z534" s="2"/>
    </row>
    <row r="535" ht="15.75" customHeight="1">
      <c r="A535" s="13">
        <v>4.0</v>
      </c>
      <c r="B535" s="13">
        <v>2.0</v>
      </c>
      <c r="C535" s="14">
        <v>4.0</v>
      </c>
      <c r="D535" s="14">
        <v>4.0</v>
      </c>
      <c r="E535" s="14">
        <v>622.0</v>
      </c>
      <c r="F535" s="14" t="s">
        <v>83</v>
      </c>
      <c r="G535" s="14" t="s">
        <v>77</v>
      </c>
      <c r="H535" s="14">
        <v>7.0</v>
      </c>
      <c r="I535" s="14" t="s">
        <v>853</v>
      </c>
      <c r="J535" s="14">
        <v>27.368</v>
      </c>
      <c r="K535" s="14">
        <v>25.958</v>
      </c>
      <c r="L535" s="14">
        <v>47.13</v>
      </c>
      <c r="M535" s="14">
        <v>59.672</v>
      </c>
      <c r="N535" s="14">
        <v>48.264</v>
      </c>
      <c r="O535" s="14">
        <v>7.0</v>
      </c>
      <c r="P535" s="14" t="s">
        <v>84</v>
      </c>
      <c r="Q535" s="14" t="s">
        <v>150</v>
      </c>
      <c r="R535" s="9" t="str">
        <f>IFNA(VLOOKUP(G535,'Points and Classes'!D:E,2,FALSE),"")</f>
        <v>Novice Asphalt</v>
      </c>
      <c r="S535" s="9">
        <f>IF(R535="Sportsman",0,IFNA(VLOOKUP(D535,'Points and Classes'!A:B,2,FALSE),0))</f>
        <v>26</v>
      </c>
      <c r="T535" s="9">
        <f>IFNA(VLOOKUP(R535&amp;F535,'By Class Overall'!A:D,4,FALSE),0)</f>
        <v>274</v>
      </c>
      <c r="U535" s="9">
        <f>IFNA(VLOOKUP(R535&amp;F535,'By Class Overall'!A:E,5,FALSE),0)</f>
        <v>4</v>
      </c>
      <c r="V535" s="2"/>
      <c r="W535" s="2"/>
      <c r="X535" s="2"/>
      <c r="Y535" s="2"/>
      <c r="Z535" s="2"/>
    </row>
    <row r="536" ht="15.75" customHeight="1">
      <c r="A536" s="13">
        <v>4.0</v>
      </c>
      <c r="B536" s="13">
        <v>2.0</v>
      </c>
      <c r="C536" s="14">
        <v>5.0</v>
      </c>
      <c r="D536" s="14">
        <v>5.0</v>
      </c>
      <c r="E536" s="14">
        <v>25.0</v>
      </c>
      <c r="F536" s="14" t="s">
        <v>89</v>
      </c>
      <c r="G536" s="14" t="s">
        <v>77</v>
      </c>
      <c r="H536" s="14">
        <v>7.0</v>
      </c>
      <c r="I536" s="14" t="s">
        <v>854</v>
      </c>
      <c r="J536" s="14">
        <v>51.819</v>
      </c>
      <c r="K536" s="14">
        <v>24.451</v>
      </c>
      <c r="L536" s="14">
        <v>44.581</v>
      </c>
      <c r="M536" s="14" t="s">
        <v>855</v>
      </c>
      <c r="N536" s="14">
        <v>45.495</v>
      </c>
      <c r="O536" s="14">
        <v>7.0</v>
      </c>
      <c r="P536" s="14" t="s">
        <v>90</v>
      </c>
      <c r="Q536" s="14" t="s">
        <v>274</v>
      </c>
      <c r="R536" s="9" t="str">
        <f>IFNA(VLOOKUP(G536,'Points and Classes'!D:E,2,FALSE),"")</f>
        <v>Novice Asphalt</v>
      </c>
      <c r="S536" s="9">
        <f>IF(R536="Sportsman",0,IFNA(VLOOKUP(D536,'Points and Classes'!A:B,2,FALSE),0))</f>
        <v>22</v>
      </c>
      <c r="T536" s="9">
        <f>IFNA(VLOOKUP(R536&amp;F536,'By Class Overall'!A:D,4,FALSE),0)</f>
        <v>164</v>
      </c>
      <c r="U536" s="9">
        <f>IFNA(VLOOKUP(R536&amp;F536,'By Class Overall'!A:E,5,FALSE),0)</f>
        <v>6</v>
      </c>
      <c r="V536" s="2"/>
      <c r="W536" s="2"/>
      <c r="X536" s="2"/>
      <c r="Y536" s="2"/>
      <c r="Z536" s="2"/>
    </row>
    <row r="537" ht="15.75" customHeight="1">
      <c r="A537" s="13">
        <v>4.0</v>
      </c>
      <c r="B537" s="13">
        <v>2.0</v>
      </c>
      <c r="C537" s="14">
        <v>6.0</v>
      </c>
      <c r="D537" s="14">
        <v>6.0</v>
      </c>
      <c r="E537" s="14">
        <v>421.0</v>
      </c>
      <c r="F537" s="14" t="s">
        <v>120</v>
      </c>
      <c r="G537" s="14" t="s">
        <v>77</v>
      </c>
      <c r="H537" s="14">
        <v>7.0</v>
      </c>
      <c r="I537" s="14" t="s">
        <v>856</v>
      </c>
      <c r="J537" s="14">
        <v>52.225</v>
      </c>
      <c r="K537" s="14">
        <v>0.406</v>
      </c>
      <c r="L537" s="14">
        <v>44.541</v>
      </c>
      <c r="M537" s="14" t="s">
        <v>857</v>
      </c>
      <c r="N537" s="14">
        <v>45.38</v>
      </c>
      <c r="O537" s="14">
        <v>7.0</v>
      </c>
      <c r="P537" s="14" t="s">
        <v>532</v>
      </c>
      <c r="Q537" s="14" t="s">
        <v>533</v>
      </c>
      <c r="R537" s="9" t="str">
        <f>IFNA(VLOOKUP(G537,'Points and Classes'!D:E,2,FALSE),"")</f>
        <v>Novice Asphalt</v>
      </c>
      <c r="S537" s="9">
        <f>IF(R537="Sportsman",0,IFNA(VLOOKUP(D537,'Points and Classes'!A:B,2,FALSE),0))</f>
        <v>20</v>
      </c>
      <c r="T537" s="9">
        <f>IFNA(VLOOKUP(R537&amp;F537,'By Class Overall'!A:D,4,FALSE),0)</f>
        <v>146</v>
      </c>
      <c r="U537" s="9">
        <f>IFNA(VLOOKUP(R537&amp;F537,'By Class Overall'!A:E,5,FALSE),0)</f>
        <v>8</v>
      </c>
      <c r="V537" s="2"/>
      <c r="W537" s="2"/>
      <c r="X537" s="2"/>
      <c r="Y537" s="2"/>
      <c r="Z537" s="2"/>
    </row>
    <row r="538" ht="15.75" customHeight="1">
      <c r="A538" s="13">
        <v>4.0</v>
      </c>
      <c r="B538" s="13">
        <v>2.0</v>
      </c>
      <c r="C538" s="14">
        <v>7.0</v>
      </c>
      <c r="D538" s="14">
        <v>7.0</v>
      </c>
      <c r="E538" s="14">
        <v>87.0</v>
      </c>
      <c r="F538" s="14" t="s">
        <v>119</v>
      </c>
      <c r="G538" s="14" t="s">
        <v>77</v>
      </c>
      <c r="H538" s="14">
        <v>6.0</v>
      </c>
      <c r="I538" s="14" t="s">
        <v>858</v>
      </c>
      <c r="J538" s="14" t="s">
        <v>170</v>
      </c>
      <c r="K538" s="14" t="s">
        <v>170</v>
      </c>
      <c r="L538" s="14">
        <v>39.991</v>
      </c>
      <c r="M538" s="14" t="s">
        <v>859</v>
      </c>
      <c r="N538" s="14">
        <v>41.4</v>
      </c>
      <c r="O538" s="14">
        <v>6.0</v>
      </c>
      <c r="P538" s="14" t="s">
        <v>22</v>
      </c>
      <c r="Q538" s="14" t="s">
        <v>158</v>
      </c>
      <c r="R538" s="9" t="str">
        <f>IFNA(VLOOKUP(G538,'Points and Classes'!D:E,2,FALSE),"")</f>
        <v>Novice Asphalt</v>
      </c>
      <c r="S538" s="9">
        <f>IF(R538="Sportsman",0,IFNA(VLOOKUP(D538,'Points and Classes'!A:B,2,FALSE),0))</f>
        <v>18</v>
      </c>
      <c r="T538" s="9">
        <f>IFNA(VLOOKUP(R538&amp;F538,'By Class Overall'!A:D,4,FALSE),0)</f>
        <v>152</v>
      </c>
      <c r="U538" s="9">
        <f>IFNA(VLOOKUP(R538&amp;F538,'By Class Overall'!A:E,5,FALSE),0)</f>
        <v>7</v>
      </c>
      <c r="V538" s="2"/>
      <c r="W538" s="2"/>
      <c r="X538" s="2"/>
      <c r="Y538" s="2"/>
      <c r="Z538" s="2"/>
    </row>
    <row r="539" ht="15.75" customHeight="1">
      <c r="A539" s="13">
        <v>4.0</v>
      </c>
      <c r="B539" s="13">
        <v>2.0</v>
      </c>
      <c r="C539" s="14" t="s">
        <v>129</v>
      </c>
      <c r="D539" s="14" t="s">
        <v>129</v>
      </c>
      <c r="E539" s="14">
        <v>15.0</v>
      </c>
      <c r="F539" s="14" t="s">
        <v>78</v>
      </c>
      <c r="G539" s="14" t="s">
        <v>77</v>
      </c>
      <c r="H539" s="2"/>
      <c r="I539" s="2"/>
      <c r="J539" s="14" t="s">
        <v>129</v>
      </c>
      <c r="K539" s="2"/>
      <c r="L539" s="14" t="s">
        <v>153</v>
      </c>
      <c r="M539" s="2"/>
      <c r="N539" s="14" t="s">
        <v>153</v>
      </c>
      <c r="O539" s="14">
        <v>0.0</v>
      </c>
      <c r="P539" s="14" t="s">
        <v>79</v>
      </c>
      <c r="Q539" s="14" t="s">
        <v>148</v>
      </c>
      <c r="R539" s="9" t="str">
        <f>IFNA(VLOOKUP(G539,'Points and Classes'!D:E,2,FALSE),"")</f>
        <v>Novice Asphalt</v>
      </c>
      <c r="S539" s="9">
        <f>IF(R539="Sportsman",0,IFNA(VLOOKUP(D539,'Points and Classes'!A:B,2,FALSE),0))</f>
        <v>0</v>
      </c>
      <c r="T539" s="9">
        <f>IFNA(VLOOKUP(R539&amp;F539,'By Class Overall'!A:D,4,FALSE),0)</f>
        <v>498</v>
      </c>
      <c r="U539" s="9">
        <f>IFNA(VLOOKUP(R539&amp;F539,'By Class Overall'!A:E,5,FALSE),0)</f>
        <v>1</v>
      </c>
      <c r="V539" s="2"/>
      <c r="W539" s="2"/>
      <c r="X539" s="2"/>
      <c r="Y539" s="2"/>
      <c r="Z539" s="2"/>
    </row>
    <row r="540" ht="15.75" customHeight="1">
      <c r="A540" s="13">
        <v>4.0</v>
      </c>
      <c r="B540" s="13">
        <v>2.0</v>
      </c>
      <c r="C540" s="14">
        <v>1.0</v>
      </c>
      <c r="D540" s="14">
        <v>1.0</v>
      </c>
      <c r="E540" s="14">
        <v>686.0</v>
      </c>
      <c r="F540" s="14" t="s">
        <v>19</v>
      </c>
      <c r="G540" s="14" t="s">
        <v>38</v>
      </c>
      <c r="H540" s="14">
        <v>7.0</v>
      </c>
      <c r="I540" s="14" t="s">
        <v>860</v>
      </c>
      <c r="J540" s="2"/>
      <c r="K540" s="2"/>
      <c r="L540" s="14">
        <v>36.17</v>
      </c>
      <c r="M540" s="14" t="s">
        <v>861</v>
      </c>
      <c r="N540" s="14">
        <v>36.74</v>
      </c>
      <c r="O540" s="14">
        <v>2.0</v>
      </c>
      <c r="P540" s="14" t="s">
        <v>20</v>
      </c>
      <c r="Q540" s="14" t="s">
        <v>165</v>
      </c>
      <c r="R540" s="9" t="str">
        <f>IFNA(VLOOKUP(G540,'Points and Classes'!D:E,2,FALSE),"")</f>
        <v>Expert Supermoto</v>
      </c>
      <c r="S540" s="9">
        <f>IF(R540="Sportsman",0,IFNA(VLOOKUP(D540,'Points and Classes'!A:B,2,FALSE),0))</f>
        <v>50</v>
      </c>
      <c r="T540" s="9">
        <f>IFNA(VLOOKUP(R540&amp;F540,'By Class Overall'!A:D,4,FALSE),0)</f>
        <v>490</v>
      </c>
      <c r="U540" s="9">
        <f>IFNA(VLOOKUP(R540&amp;F540,'By Class Overall'!A:E,5,FALSE),0)</f>
        <v>1</v>
      </c>
      <c r="V540" s="2"/>
      <c r="W540" s="2"/>
      <c r="X540" s="2"/>
      <c r="Y540" s="2"/>
      <c r="Z540" s="2"/>
    </row>
    <row r="541" ht="15.75" customHeight="1">
      <c r="A541" s="13">
        <v>4.0</v>
      </c>
      <c r="B541" s="13">
        <v>2.0</v>
      </c>
      <c r="C541" s="14">
        <v>2.0</v>
      </c>
      <c r="D541" s="14">
        <v>2.0</v>
      </c>
      <c r="E541" s="14">
        <v>77.0</v>
      </c>
      <c r="F541" s="14" t="s">
        <v>111</v>
      </c>
      <c r="G541" s="14" t="s">
        <v>38</v>
      </c>
      <c r="H541" s="14">
        <v>7.0</v>
      </c>
      <c r="I541" s="14" t="s">
        <v>862</v>
      </c>
      <c r="J541" s="14">
        <v>3.836</v>
      </c>
      <c r="K541" s="14">
        <v>3.836</v>
      </c>
      <c r="L541" s="14">
        <v>35.923</v>
      </c>
      <c r="M541" s="14" t="s">
        <v>863</v>
      </c>
      <c r="N541" s="14">
        <v>36.501</v>
      </c>
      <c r="O541" s="14">
        <v>4.0</v>
      </c>
      <c r="P541" s="14" t="s">
        <v>81</v>
      </c>
      <c r="Q541" s="14" t="s">
        <v>688</v>
      </c>
      <c r="R541" s="9" t="str">
        <f>IFNA(VLOOKUP(G541,'Points and Classes'!D:E,2,FALSE),"")</f>
        <v>Expert Supermoto</v>
      </c>
      <c r="S541" s="9">
        <f>IF(R541="Sportsman",0,IFNA(VLOOKUP(D541,'Points and Classes'!A:B,2,FALSE),0))</f>
        <v>40</v>
      </c>
      <c r="T541" s="9">
        <f>IFNA(VLOOKUP(R541&amp;F541,'By Class Overall'!A:D,4,FALSE),0)</f>
        <v>80</v>
      </c>
      <c r="U541" s="9">
        <f>IFNA(VLOOKUP(R541&amp;F541,'By Class Overall'!A:E,5,FALSE),0)</f>
        <v>9</v>
      </c>
      <c r="V541" s="2"/>
      <c r="W541" s="2"/>
      <c r="X541" s="2"/>
      <c r="Y541" s="2"/>
      <c r="Z541" s="2"/>
    </row>
    <row r="542" ht="15.75" customHeight="1">
      <c r="A542" s="13">
        <v>4.0</v>
      </c>
      <c r="B542" s="13">
        <v>2.0</v>
      </c>
      <c r="C542" s="14">
        <v>3.0</v>
      </c>
      <c r="D542" s="14">
        <v>3.0</v>
      </c>
      <c r="E542" s="14">
        <v>191.0</v>
      </c>
      <c r="F542" s="14" t="s">
        <v>106</v>
      </c>
      <c r="G542" s="14" t="s">
        <v>38</v>
      </c>
      <c r="H542" s="14">
        <v>7.0</v>
      </c>
      <c r="I542" s="14" t="s">
        <v>864</v>
      </c>
      <c r="J542" s="14">
        <v>13.361</v>
      </c>
      <c r="K542" s="14">
        <v>9.525</v>
      </c>
      <c r="L542" s="14">
        <v>35.324</v>
      </c>
      <c r="M542" s="14" t="s">
        <v>865</v>
      </c>
      <c r="N542" s="14">
        <v>36.294</v>
      </c>
      <c r="O542" s="14">
        <v>2.0</v>
      </c>
      <c r="P542" s="14" t="s">
        <v>86</v>
      </c>
      <c r="Q542" s="15" t="s">
        <v>454</v>
      </c>
      <c r="R542" s="9" t="str">
        <f>IFNA(VLOOKUP(G542,'Points and Classes'!D:E,2,FALSE),"")</f>
        <v>Expert Supermoto</v>
      </c>
      <c r="S542" s="9">
        <f>IF(R542="Sportsman",0,IFNA(VLOOKUP(D542,'Points and Classes'!A:B,2,FALSE),0))</f>
        <v>32</v>
      </c>
      <c r="T542" s="9">
        <f>IFNA(VLOOKUP(R542&amp;F542,'By Class Overall'!A:D,4,FALSE),0)</f>
        <v>160</v>
      </c>
      <c r="U542" s="9">
        <f>IFNA(VLOOKUP(R542&amp;F542,'By Class Overall'!A:E,5,FALSE),0)</f>
        <v>5</v>
      </c>
      <c r="V542" s="2"/>
      <c r="W542" s="2"/>
      <c r="X542" s="2"/>
      <c r="Y542" s="2"/>
      <c r="Z542" s="2"/>
    </row>
    <row r="543" ht="15.75" customHeight="1">
      <c r="A543" s="13">
        <v>4.0</v>
      </c>
      <c r="B543" s="13">
        <v>2.0</v>
      </c>
      <c r="C543" s="14">
        <v>4.0</v>
      </c>
      <c r="D543" s="14">
        <v>4.0</v>
      </c>
      <c r="E543" s="14">
        <v>365.0</v>
      </c>
      <c r="F543" s="14" t="s">
        <v>25</v>
      </c>
      <c r="G543" s="14" t="s">
        <v>38</v>
      </c>
      <c r="H543" s="14">
        <v>7.0</v>
      </c>
      <c r="I543" s="14" t="s">
        <v>866</v>
      </c>
      <c r="J543" s="14">
        <v>22.681</v>
      </c>
      <c r="K543" s="14">
        <v>9.32</v>
      </c>
      <c r="L543" s="14">
        <v>34.756</v>
      </c>
      <c r="M543" s="14" t="s">
        <v>867</v>
      </c>
      <c r="N543" s="14">
        <v>35.776</v>
      </c>
      <c r="O543" s="14">
        <v>2.0</v>
      </c>
      <c r="P543" s="14" t="s">
        <v>22</v>
      </c>
      <c r="Q543" s="14" t="s">
        <v>164</v>
      </c>
      <c r="R543" s="9" t="str">
        <f>IFNA(VLOOKUP(G543,'Points and Classes'!D:E,2,FALSE),"")</f>
        <v>Expert Supermoto</v>
      </c>
      <c r="S543" s="9">
        <f>IF(R543="Sportsman",0,IFNA(VLOOKUP(D543,'Points and Classes'!A:B,2,FALSE),0))</f>
        <v>26</v>
      </c>
      <c r="T543" s="9">
        <f>IFNA(VLOOKUP(R543&amp;F543,'By Class Overall'!A:D,4,FALSE),0)</f>
        <v>354</v>
      </c>
      <c r="U543" s="9">
        <f>IFNA(VLOOKUP(R543&amp;F543,'By Class Overall'!A:E,5,FALSE),0)</f>
        <v>2</v>
      </c>
      <c r="V543" s="2"/>
      <c r="W543" s="2"/>
      <c r="X543" s="2"/>
      <c r="Y543" s="2"/>
      <c r="Z543" s="2"/>
    </row>
    <row r="544" ht="15.75" customHeight="1">
      <c r="A544" s="13">
        <v>4.0</v>
      </c>
      <c r="B544" s="13">
        <v>2.0</v>
      </c>
      <c r="C544" s="14">
        <v>5.0</v>
      </c>
      <c r="D544" s="14">
        <v>5.0</v>
      </c>
      <c r="E544" s="14">
        <v>17.0</v>
      </c>
      <c r="F544" s="14" t="s">
        <v>36</v>
      </c>
      <c r="G544" s="14" t="s">
        <v>38</v>
      </c>
      <c r="H544" s="14">
        <v>7.0</v>
      </c>
      <c r="I544" s="14" t="s">
        <v>868</v>
      </c>
      <c r="J544" s="14" t="s">
        <v>869</v>
      </c>
      <c r="K544" s="14">
        <v>49.82</v>
      </c>
      <c r="L544" s="14">
        <v>32.007</v>
      </c>
      <c r="M544" s="14" t="s">
        <v>870</v>
      </c>
      <c r="N544" s="14">
        <v>32.558</v>
      </c>
      <c r="O544" s="14">
        <v>3.0</v>
      </c>
      <c r="P544" s="14" t="s">
        <v>37</v>
      </c>
      <c r="Q544" s="14" t="s">
        <v>168</v>
      </c>
      <c r="R544" s="9" t="str">
        <f>IFNA(VLOOKUP(G544,'Points and Classes'!D:E,2,FALSE),"")</f>
        <v>Expert Supermoto</v>
      </c>
      <c r="S544" s="9">
        <f>IF(R544="Sportsman",0,IFNA(VLOOKUP(D544,'Points and Classes'!A:B,2,FALSE),0))</f>
        <v>22</v>
      </c>
      <c r="T544" s="9">
        <f>IFNA(VLOOKUP(R544&amp;F544,'By Class Overall'!A:D,4,FALSE),0)</f>
        <v>117</v>
      </c>
      <c r="U544" s="9">
        <f>IFNA(VLOOKUP(R544&amp;F544,'By Class Overall'!A:E,5,FALSE),0)</f>
        <v>7</v>
      </c>
      <c r="V544" s="2"/>
      <c r="W544" s="2"/>
      <c r="X544" s="2"/>
      <c r="Y544" s="2"/>
      <c r="Z544" s="2"/>
    </row>
    <row r="545" ht="15.75" customHeight="1">
      <c r="A545" s="13">
        <v>4.0</v>
      </c>
      <c r="B545" s="13">
        <v>2.0</v>
      </c>
      <c r="C545" s="14">
        <v>6.0</v>
      </c>
      <c r="D545" s="14">
        <v>1.0</v>
      </c>
      <c r="E545" s="14">
        <v>622.0</v>
      </c>
      <c r="F545" s="14" t="s">
        <v>83</v>
      </c>
      <c r="G545" s="14" t="s">
        <v>96</v>
      </c>
      <c r="H545" s="14">
        <v>7.0</v>
      </c>
      <c r="I545" s="14" t="s">
        <v>871</v>
      </c>
      <c r="J545" s="14" t="s">
        <v>872</v>
      </c>
      <c r="K545" s="14">
        <v>4.394</v>
      </c>
      <c r="L545" s="14">
        <v>31.785</v>
      </c>
      <c r="M545" s="14" t="s">
        <v>873</v>
      </c>
      <c r="N545" s="14">
        <v>33.135</v>
      </c>
      <c r="O545" s="14">
        <v>1.0</v>
      </c>
      <c r="P545" s="14" t="s">
        <v>84</v>
      </c>
      <c r="Q545" s="14" t="s">
        <v>150</v>
      </c>
      <c r="R545" s="16" t="str">
        <f>IFNA(VLOOKUP(G545,'Points and Classes'!D:E,2,FALSE),"")</f>
        <v>Novice SuperMoto</v>
      </c>
      <c r="S545" s="17">
        <f>IF(R545="Sportsman",0,IFNA(VLOOKUP(D545,'Points and Classes'!A:B,2,FALSE),0))</f>
        <v>50</v>
      </c>
      <c r="T545" s="17">
        <f>IFNA(VLOOKUP(R545&amp;F545,'By Class Overall'!A:D,4,FALSE),0)</f>
        <v>438</v>
      </c>
      <c r="U545" s="17">
        <f>IFNA(VLOOKUP(R545&amp;F545,'By Class Overall'!A:E,5,FALSE),0)</f>
        <v>2</v>
      </c>
      <c r="V545" s="2"/>
      <c r="W545" s="2"/>
      <c r="X545" s="2"/>
      <c r="Y545" s="2"/>
      <c r="Z545" s="2"/>
    </row>
    <row r="546" ht="15.75" customHeight="1">
      <c r="A546" s="13">
        <v>4.0</v>
      </c>
      <c r="B546" s="13">
        <v>2.0</v>
      </c>
      <c r="C546" s="14">
        <v>7.0</v>
      </c>
      <c r="D546" s="14">
        <v>2.0</v>
      </c>
      <c r="E546" s="14">
        <v>421.0</v>
      </c>
      <c r="F546" s="14" t="s">
        <v>120</v>
      </c>
      <c r="G546" s="14" t="s">
        <v>96</v>
      </c>
      <c r="H546" s="14">
        <v>6.0</v>
      </c>
      <c r="I546" s="14" t="s">
        <v>874</v>
      </c>
      <c r="J546" s="14" t="s">
        <v>170</v>
      </c>
      <c r="K546" s="14" t="s">
        <v>170</v>
      </c>
      <c r="L546" s="14">
        <v>30.617</v>
      </c>
      <c r="M546" s="14" t="s">
        <v>875</v>
      </c>
      <c r="N546" s="14">
        <v>31.956</v>
      </c>
      <c r="O546" s="14">
        <v>3.0</v>
      </c>
      <c r="P546" s="14" t="s">
        <v>532</v>
      </c>
      <c r="Q546" s="14" t="s">
        <v>533</v>
      </c>
      <c r="R546" s="18" t="str">
        <f>IFNA(VLOOKUP(G546,'Points and Classes'!D:E,2,FALSE),"")</f>
        <v>Novice SuperMoto</v>
      </c>
      <c r="S546" s="19">
        <f>IF(R546="Sportsman",0,IFNA(VLOOKUP(D546,'Points and Classes'!A:B,2,FALSE),0))</f>
        <v>40</v>
      </c>
      <c r="T546" s="19">
        <f>IFNA(VLOOKUP(R546&amp;F546,'By Class Overall'!A:D,4,FALSE),0)</f>
        <v>188</v>
      </c>
      <c r="U546" s="19">
        <f>IFNA(VLOOKUP(R546&amp;F546,'By Class Overall'!A:E,5,FALSE),0)</f>
        <v>5</v>
      </c>
      <c r="V546" s="2"/>
      <c r="W546" s="2"/>
      <c r="X546" s="2"/>
      <c r="Y546" s="2"/>
      <c r="Z546" s="2"/>
    </row>
    <row r="547" ht="15.75" customHeight="1">
      <c r="A547" s="13">
        <v>4.0</v>
      </c>
      <c r="B547" s="13">
        <v>2.0</v>
      </c>
      <c r="C547" s="14">
        <v>8.0</v>
      </c>
      <c r="D547" s="14">
        <v>3.0</v>
      </c>
      <c r="E547" s="14">
        <v>48.0</v>
      </c>
      <c r="F547" s="14" t="s">
        <v>80</v>
      </c>
      <c r="G547" s="14" t="s">
        <v>96</v>
      </c>
      <c r="H547" s="14">
        <v>6.0</v>
      </c>
      <c r="I547" s="14" t="s">
        <v>876</v>
      </c>
      <c r="J547" s="14" t="s">
        <v>170</v>
      </c>
      <c r="K547" s="14">
        <v>31.465</v>
      </c>
      <c r="L547" s="14">
        <v>29.0</v>
      </c>
      <c r="M547" s="14" t="s">
        <v>877</v>
      </c>
      <c r="N547" s="14">
        <v>32.261</v>
      </c>
      <c r="O547" s="14">
        <v>4.0</v>
      </c>
      <c r="P547" s="14" t="s">
        <v>81</v>
      </c>
      <c r="Q547" s="14" t="s">
        <v>149</v>
      </c>
      <c r="R547" s="18" t="str">
        <f>IFNA(VLOOKUP(G547,'Points and Classes'!D:E,2,FALSE),"")</f>
        <v>Novice SuperMoto</v>
      </c>
      <c r="S547" s="19">
        <f>IF(R547="Sportsman",0,IFNA(VLOOKUP(D547,'Points and Classes'!A:B,2,FALSE),0))</f>
        <v>32</v>
      </c>
      <c r="T547" s="19">
        <f>IFNA(VLOOKUP(R547&amp;F547,'By Class Overall'!A:D,4,FALSE),0)</f>
        <v>436</v>
      </c>
      <c r="U547" s="19">
        <f>IFNA(VLOOKUP(R547&amp;F547,'By Class Overall'!A:E,5,FALSE),0)</f>
        <v>3</v>
      </c>
      <c r="V547" s="2"/>
      <c r="W547" s="2"/>
      <c r="X547" s="2"/>
      <c r="Y547" s="2"/>
      <c r="Z547" s="2"/>
    </row>
    <row r="548" ht="15.75" customHeight="1">
      <c r="A548" s="13">
        <v>4.0</v>
      </c>
      <c r="B548" s="13">
        <v>2.0</v>
      </c>
      <c r="C548" s="14">
        <v>9.0</v>
      </c>
      <c r="D548" s="14">
        <v>4.0</v>
      </c>
      <c r="E548" s="14">
        <v>25.0</v>
      </c>
      <c r="F548" s="14" t="s">
        <v>89</v>
      </c>
      <c r="G548" s="14" t="s">
        <v>96</v>
      </c>
      <c r="H548" s="14">
        <v>6.0</v>
      </c>
      <c r="I548" s="14" t="s">
        <v>878</v>
      </c>
      <c r="J548" s="14" t="s">
        <v>170</v>
      </c>
      <c r="K548" s="14">
        <v>0.047</v>
      </c>
      <c r="L548" s="14">
        <v>28.998</v>
      </c>
      <c r="M548" s="14" t="s">
        <v>879</v>
      </c>
      <c r="N548" s="14">
        <v>29.986</v>
      </c>
      <c r="O548" s="14">
        <v>1.0</v>
      </c>
      <c r="P548" s="14" t="s">
        <v>90</v>
      </c>
      <c r="Q548" s="14" t="s">
        <v>274</v>
      </c>
      <c r="R548" s="18" t="str">
        <f>IFNA(VLOOKUP(G548,'Points and Classes'!D:E,2,FALSE),"")</f>
        <v>Novice SuperMoto</v>
      </c>
      <c r="S548" s="19">
        <f>IF(R548="Sportsman",0,IFNA(VLOOKUP(D548,'Points and Classes'!A:B,2,FALSE),0))</f>
        <v>26</v>
      </c>
      <c r="T548" s="19">
        <f>IFNA(VLOOKUP(R548&amp;F548,'By Class Overall'!A:D,4,FALSE),0)</f>
        <v>228</v>
      </c>
      <c r="U548" s="19">
        <f>IFNA(VLOOKUP(R548&amp;F548,'By Class Overall'!A:E,5,FALSE),0)</f>
        <v>4</v>
      </c>
      <c r="V548" s="2"/>
      <c r="W548" s="2"/>
      <c r="X548" s="2"/>
      <c r="Y548" s="2"/>
      <c r="Z548" s="2"/>
    </row>
    <row r="549" ht="15.75" customHeight="1">
      <c r="A549" s="13">
        <v>4.0</v>
      </c>
      <c r="B549" s="13">
        <v>2.0</v>
      </c>
      <c r="C549" s="14" t="s">
        <v>129</v>
      </c>
      <c r="D549" s="14" t="s">
        <v>129</v>
      </c>
      <c r="E549" s="14">
        <v>126.0</v>
      </c>
      <c r="F549" s="14" t="s">
        <v>21</v>
      </c>
      <c r="G549" s="14" t="s">
        <v>38</v>
      </c>
      <c r="H549" s="2"/>
      <c r="I549" s="2"/>
      <c r="J549" s="14" t="s">
        <v>129</v>
      </c>
      <c r="K549" s="2"/>
      <c r="L549" s="14" t="s">
        <v>153</v>
      </c>
      <c r="M549" s="2"/>
      <c r="N549" s="14" t="s">
        <v>153</v>
      </c>
      <c r="O549" s="14">
        <v>0.0</v>
      </c>
      <c r="P549" s="14" t="s">
        <v>22</v>
      </c>
      <c r="Q549" s="14" t="s">
        <v>157</v>
      </c>
      <c r="R549" s="18" t="str">
        <f>IFNA(VLOOKUP(G549,'Points and Classes'!D:E,2,FALSE),"")</f>
        <v>Expert Supermoto</v>
      </c>
      <c r="S549" s="19">
        <f>IF(R549="Sportsman",0,IFNA(VLOOKUP(D549,'Points and Classes'!A:B,2,FALSE),0))</f>
        <v>0</v>
      </c>
      <c r="T549" s="19">
        <f>IFNA(VLOOKUP(R549&amp;F549,'By Class Overall'!A:D,4,FALSE),0)</f>
        <v>78</v>
      </c>
      <c r="U549" s="19">
        <f>IFNA(VLOOKUP(R549&amp;F549,'By Class Overall'!A:E,5,FALSE),0)</f>
        <v>11</v>
      </c>
      <c r="V549" s="2"/>
      <c r="W549" s="2"/>
      <c r="X549" s="2"/>
      <c r="Y549" s="2"/>
      <c r="Z549" s="2"/>
    </row>
    <row r="550" ht="15.75" customHeight="1">
      <c r="A550" s="13">
        <v>4.0</v>
      </c>
      <c r="B550" s="13">
        <v>2.0</v>
      </c>
      <c r="C550" s="14" t="s">
        <v>129</v>
      </c>
      <c r="D550" s="14" t="s">
        <v>129</v>
      </c>
      <c r="E550" s="14">
        <v>15.0</v>
      </c>
      <c r="F550" s="14" t="s">
        <v>78</v>
      </c>
      <c r="G550" s="14" t="s">
        <v>96</v>
      </c>
      <c r="H550" s="2"/>
      <c r="I550" s="2"/>
      <c r="J550" s="14" t="s">
        <v>129</v>
      </c>
      <c r="K550" s="2"/>
      <c r="L550" s="14" t="s">
        <v>153</v>
      </c>
      <c r="M550" s="2"/>
      <c r="N550" s="14" t="s">
        <v>153</v>
      </c>
      <c r="O550" s="14">
        <v>0.0</v>
      </c>
      <c r="P550" s="14" t="s">
        <v>79</v>
      </c>
      <c r="Q550" s="14" t="s">
        <v>148</v>
      </c>
      <c r="R550" s="18" t="str">
        <f>IFNA(VLOOKUP(G550,'Points and Classes'!D:E,2,FALSE),"")</f>
        <v>Novice SuperMoto</v>
      </c>
      <c r="S550" s="19">
        <f>IF(R550="Sportsman",0,IFNA(VLOOKUP(D550,'Points and Classes'!A:B,2,FALSE),0))</f>
        <v>0</v>
      </c>
      <c r="T550" s="19">
        <f>IFNA(VLOOKUP(R550&amp;F550,'By Class Overall'!A:D,4,FALSE),0)</f>
        <v>500</v>
      </c>
      <c r="U550" s="19">
        <f>IFNA(VLOOKUP(R550&amp;F550,'By Class Overall'!A:E,5,FALSE),0)</f>
        <v>1</v>
      </c>
      <c r="V550" s="2"/>
      <c r="W550" s="2"/>
      <c r="X550" s="2"/>
      <c r="Y550" s="2"/>
      <c r="Z550" s="2"/>
    </row>
    <row r="551" ht="15.75" customHeight="1">
      <c r="A551" s="13">
        <v>4.0</v>
      </c>
      <c r="B551" s="13">
        <v>2.0</v>
      </c>
      <c r="C551" s="14" t="s">
        <v>129</v>
      </c>
      <c r="D551" s="14" t="s">
        <v>129</v>
      </c>
      <c r="E551" s="14">
        <v>881.0</v>
      </c>
      <c r="F551" s="14" t="s">
        <v>118</v>
      </c>
      <c r="G551" s="14" t="s">
        <v>96</v>
      </c>
      <c r="H551" s="2"/>
      <c r="I551" s="2"/>
      <c r="J551" s="14" t="s">
        <v>129</v>
      </c>
      <c r="K551" s="2"/>
      <c r="L551" s="14" t="s">
        <v>153</v>
      </c>
      <c r="M551" s="2"/>
      <c r="N551" s="14" t="s">
        <v>153</v>
      </c>
      <c r="O551" s="14">
        <v>0.0</v>
      </c>
      <c r="P551" s="14" t="s">
        <v>525</v>
      </c>
      <c r="Q551" s="14" t="s">
        <v>156</v>
      </c>
      <c r="R551" s="18" t="str">
        <f>IFNA(VLOOKUP(G551,'Points and Classes'!D:E,2,FALSE),"")</f>
        <v>Novice SuperMoto</v>
      </c>
      <c r="S551" s="19">
        <f>IF(R551="Sportsman",0,IFNA(VLOOKUP(D551,'Points and Classes'!A:B,2,FALSE),0))</f>
        <v>0</v>
      </c>
      <c r="T551" s="19">
        <f>IFNA(VLOOKUP(R551&amp;F551,'By Class Overall'!A:D,4,FALSE),0)</f>
        <v>18</v>
      </c>
      <c r="U551" s="19">
        <f>IFNA(VLOOKUP(R551&amp;F551,'By Class Overall'!A:E,5,FALSE),0)</f>
        <v>10</v>
      </c>
      <c r="V551" s="2"/>
      <c r="W551" s="2"/>
      <c r="X551" s="2"/>
      <c r="Y551" s="2"/>
      <c r="Z551" s="2"/>
    </row>
    <row r="552" ht="15.75" customHeight="1">
      <c r="A552" s="13">
        <v>4.0</v>
      </c>
      <c r="B552" s="13">
        <v>2.0</v>
      </c>
      <c r="C552" s="14">
        <v>1.0</v>
      </c>
      <c r="D552" s="14">
        <v>1.0</v>
      </c>
      <c r="E552" s="14">
        <v>234.0</v>
      </c>
      <c r="F552" s="14" t="s">
        <v>93</v>
      </c>
      <c r="G552" s="14" t="s">
        <v>97</v>
      </c>
      <c r="H552" s="14">
        <v>7.0</v>
      </c>
      <c r="I552" s="14" t="s">
        <v>880</v>
      </c>
      <c r="J552" s="2"/>
      <c r="K552" s="2"/>
      <c r="L552" s="14">
        <v>44.776</v>
      </c>
      <c r="M552" s="14" t="s">
        <v>881</v>
      </c>
      <c r="N552" s="14">
        <v>45.361</v>
      </c>
      <c r="O552" s="14">
        <v>4.0</v>
      </c>
      <c r="P552" s="15" t="s">
        <v>94</v>
      </c>
      <c r="Q552" s="15" t="s">
        <v>164</v>
      </c>
      <c r="R552" s="18" t="str">
        <f>IFNA(VLOOKUP(G552,'Points and Classes'!D:E,2,FALSE),"")</f>
        <v>Unlimited Mini Asphalt</v>
      </c>
      <c r="S552" s="19">
        <f>IF(R552="Sportsman",0,IFNA(VLOOKUP(D552,'Points and Classes'!A:B,2,FALSE),0))</f>
        <v>50</v>
      </c>
      <c r="T552" s="19">
        <f>IFNA(VLOOKUP(R552&amp;F552,'By Class Overall'!A:D,4,FALSE),0)</f>
        <v>414</v>
      </c>
      <c r="U552" s="19">
        <f>IFNA(VLOOKUP(R552&amp;F552,'By Class Overall'!A:E,5,FALSE),0)</f>
        <v>1</v>
      </c>
      <c r="V552" s="2"/>
      <c r="W552" s="2"/>
      <c r="X552" s="2"/>
      <c r="Y552" s="2"/>
      <c r="Z552" s="2"/>
    </row>
    <row r="553" ht="15.75" customHeight="1">
      <c r="A553" s="13">
        <v>4.0</v>
      </c>
      <c r="B553" s="13">
        <v>2.0</v>
      </c>
      <c r="C553" s="14">
        <v>2.0</v>
      </c>
      <c r="D553" s="14">
        <v>2.0</v>
      </c>
      <c r="E553" s="14">
        <v>369.0</v>
      </c>
      <c r="F553" s="14" t="s">
        <v>73</v>
      </c>
      <c r="G553" s="14" t="s">
        <v>97</v>
      </c>
      <c r="H553" s="14">
        <v>7.0</v>
      </c>
      <c r="I553" s="14" t="s">
        <v>882</v>
      </c>
      <c r="J553" s="14">
        <v>16.957</v>
      </c>
      <c r="K553" s="14">
        <v>16.957</v>
      </c>
      <c r="L553" s="14">
        <v>43.15</v>
      </c>
      <c r="M553" s="14" t="s">
        <v>883</v>
      </c>
      <c r="N553" s="14">
        <v>43.774</v>
      </c>
      <c r="O553" s="14">
        <v>5.0</v>
      </c>
      <c r="P553" s="14" t="s">
        <v>74</v>
      </c>
      <c r="Q553" s="14" t="s">
        <v>179</v>
      </c>
      <c r="R553" s="18" t="str">
        <f>IFNA(VLOOKUP(G553,'Points and Classes'!D:E,2,FALSE),"")</f>
        <v>Unlimited Mini Asphalt</v>
      </c>
      <c r="S553" s="19">
        <f>IF(R553="Sportsman",0,IFNA(VLOOKUP(D553,'Points and Classes'!A:B,2,FALSE),0))</f>
        <v>40</v>
      </c>
      <c r="T553" s="19">
        <f>IFNA(VLOOKUP(R553&amp;F553,'By Class Overall'!A:D,4,FALSE),0)</f>
        <v>330</v>
      </c>
      <c r="U553" s="19">
        <f>IFNA(VLOOKUP(R553&amp;F553,'By Class Overall'!A:E,5,FALSE),0)</f>
        <v>2</v>
      </c>
      <c r="V553" s="2"/>
      <c r="W553" s="2"/>
      <c r="X553" s="2"/>
      <c r="Y553" s="2"/>
      <c r="Z553" s="2"/>
    </row>
    <row r="554" ht="15.75" customHeight="1">
      <c r="A554" s="13">
        <v>4.0</v>
      </c>
      <c r="B554" s="13">
        <v>2.0</v>
      </c>
      <c r="C554" s="14">
        <v>3.0</v>
      </c>
      <c r="D554" s="14">
        <v>3.0</v>
      </c>
      <c r="E554" s="14">
        <v>336.0</v>
      </c>
      <c r="F554" s="14" t="s">
        <v>71</v>
      </c>
      <c r="G554" s="14" t="s">
        <v>97</v>
      </c>
      <c r="H554" s="14">
        <v>7.0</v>
      </c>
      <c r="I554" s="14" t="s">
        <v>884</v>
      </c>
      <c r="J554" s="14">
        <v>24.857</v>
      </c>
      <c r="K554" s="14">
        <v>7.9</v>
      </c>
      <c r="L554" s="14">
        <v>42.433</v>
      </c>
      <c r="M554" s="14" t="s">
        <v>885</v>
      </c>
      <c r="N554" s="14">
        <v>43.93</v>
      </c>
      <c r="O554" s="14">
        <v>4.0</v>
      </c>
      <c r="P554" s="14" t="s">
        <v>72</v>
      </c>
      <c r="Q554" s="14" t="s">
        <v>178</v>
      </c>
      <c r="R554" s="18" t="str">
        <f>IFNA(VLOOKUP(G554,'Points and Classes'!D:E,2,FALSE),"")</f>
        <v>Unlimited Mini Asphalt</v>
      </c>
      <c r="S554" s="19">
        <f>IF(R554="Sportsman",0,IFNA(VLOOKUP(D554,'Points and Classes'!A:B,2,FALSE),0))</f>
        <v>32</v>
      </c>
      <c r="T554" s="19">
        <f>IFNA(VLOOKUP(R554&amp;F554,'By Class Overall'!A:D,4,FALSE),0)</f>
        <v>222</v>
      </c>
      <c r="U554" s="19">
        <f>IFNA(VLOOKUP(R554&amp;F554,'By Class Overall'!A:E,5,FALSE),0)</f>
        <v>4</v>
      </c>
      <c r="V554" s="2"/>
      <c r="W554" s="2"/>
      <c r="X554" s="2"/>
      <c r="Y554" s="2"/>
      <c r="Z554" s="2"/>
    </row>
    <row r="555" ht="15.75" customHeight="1">
      <c r="A555" s="13">
        <v>4.0</v>
      </c>
      <c r="B555" s="13">
        <v>2.0</v>
      </c>
      <c r="C555" s="14">
        <v>4.0</v>
      </c>
      <c r="D555" s="14">
        <v>4.0</v>
      </c>
      <c r="E555" s="14">
        <v>1.0</v>
      </c>
      <c r="F555" s="14" t="s">
        <v>117</v>
      </c>
      <c r="G555" s="14" t="s">
        <v>97</v>
      </c>
      <c r="H555" s="14">
        <v>7.0</v>
      </c>
      <c r="I555" s="14" t="s">
        <v>886</v>
      </c>
      <c r="J555" s="14">
        <v>35.495</v>
      </c>
      <c r="K555" s="14">
        <v>10.638</v>
      </c>
      <c r="L555" s="14">
        <v>41.504</v>
      </c>
      <c r="M555" s="14" t="s">
        <v>887</v>
      </c>
      <c r="N555" s="14">
        <v>42.494</v>
      </c>
      <c r="O555" s="14">
        <v>4.0</v>
      </c>
      <c r="P555" s="14" t="s">
        <v>682</v>
      </c>
      <c r="Q555" s="14" t="s">
        <v>164</v>
      </c>
      <c r="R555" s="18" t="str">
        <f>IFNA(VLOOKUP(G555,'Points and Classes'!D:E,2,FALSE),"")</f>
        <v>Unlimited Mini Asphalt</v>
      </c>
      <c r="S555" s="19">
        <f>IF(R555="Sportsman",0,IFNA(VLOOKUP(D555,'Points and Classes'!A:B,2,FALSE),0))</f>
        <v>26</v>
      </c>
      <c r="T555" s="19">
        <f>IFNA(VLOOKUP(R555&amp;F555,'By Class Overall'!A:D,4,FALSE),0)</f>
        <v>52</v>
      </c>
      <c r="U555" s="19">
        <f>IFNA(VLOOKUP(R555&amp;F555,'By Class Overall'!A:E,5,FALSE),0)</f>
        <v>10</v>
      </c>
      <c r="V555" s="2"/>
      <c r="W555" s="2"/>
      <c r="X555" s="2"/>
      <c r="Y555" s="2"/>
      <c r="Z555" s="2"/>
    </row>
    <row r="556" ht="15.75" customHeight="1">
      <c r="A556" s="13">
        <v>4.0</v>
      </c>
      <c r="B556" s="13">
        <v>2.0</v>
      </c>
      <c r="C556" s="14" t="s">
        <v>129</v>
      </c>
      <c r="D556" s="14" t="s">
        <v>129</v>
      </c>
      <c r="E556" s="14">
        <v>116.0</v>
      </c>
      <c r="F556" s="14" t="s">
        <v>116</v>
      </c>
      <c r="G556" s="14" t="s">
        <v>97</v>
      </c>
      <c r="H556" s="2"/>
      <c r="I556" s="2"/>
      <c r="J556" s="14" t="s">
        <v>129</v>
      </c>
      <c r="K556" s="2"/>
      <c r="L556" s="14" t="s">
        <v>153</v>
      </c>
      <c r="M556" s="2"/>
      <c r="N556" s="14" t="s">
        <v>153</v>
      </c>
      <c r="O556" s="14">
        <v>0.0</v>
      </c>
      <c r="P556" s="15" t="s">
        <v>678</v>
      </c>
      <c r="Q556" s="14" t="s">
        <v>679</v>
      </c>
      <c r="R556" s="18" t="str">
        <f>IFNA(VLOOKUP(G556,'Points and Classes'!D:E,2,FALSE),"")</f>
        <v>Unlimited Mini Asphalt</v>
      </c>
      <c r="S556" s="19">
        <f>IF(R556="Sportsman",0,IFNA(VLOOKUP(D556,'Points and Classes'!A:B,2,FALSE),0))</f>
        <v>0</v>
      </c>
      <c r="T556" s="19">
        <f>IFNA(VLOOKUP(R556&amp;F556,'By Class Overall'!A:D,4,FALSE),0)</f>
        <v>0</v>
      </c>
      <c r="U556" s="19">
        <f>IFNA(VLOOKUP(R556&amp;F556,'By Class Overall'!A:E,5,FALSE),0)</f>
        <v>0</v>
      </c>
      <c r="V556" s="2"/>
      <c r="W556" s="2"/>
      <c r="X556" s="2"/>
      <c r="Y556" s="2"/>
      <c r="Z556" s="2"/>
    </row>
    <row r="557" ht="15.75" customHeight="1">
      <c r="A557" s="13">
        <v>5.0</v>
      </c>
      <c r="B557" s="13">
        <v>1.0</v>
      </c>
      <c r="C557" s="14">
        <v>1.0</v>
      </c>
      <c r="D557" s="14">
        <v>1.0</v>
      </c>
      <c r="E557" s="14">
        <v>365.0</v>
      </c>
      <c r="F557" s="14" t="s">
        <v>25</v>
      </c>
      <c r="G557" s="14" t="s">
        <v>69</v>
      </c>
      <c r="H557" s="14">
        <v>7.0</v>
      </c>
      <c r="I557" s="14" t="s">
        <v>888</v>
      </c>
      <c r="J557" s="2"/>
      <c r="K557" s="2"/>
      <c r="L557" s="14">
        <v>57.188</v>
      </c>
      <c r="M557" s="14" t="s">
        <v>889</v>
      </c>
      <c r="N557" s="14">
        <v>49.731</v>
      </c>
      <c r="O557" s="14">
        <v>2.0</v>
      </c>
      <c r="P557" s="14" t="s">
        <v>75</v>
      </c>
      <c r="Q557" s="14" t="s">
        <v>164</v>
      </c>
      <c r="R557" s="18" t="str">
        <f>IFNA(VLOOKUP(G557,'Points and Classes'!D:E,2,FALSE),"")</f>
        <v>Limited Mini Asphalt</v>
      </c>
      <c r="S557" s="19">
        <f>IF(R557="Sportsman",0,IFNA(VLOOKUP(D557,'Points and Classes'!A:B,2,FALSE),0))</f>
        <v>50</v>
      </c>
      <c r="T557" s="19">
        <f>IFNA(VLOOKUP(R557&amp;F557,'By Class Overall'!A:D,4,FALSE),0)</f>
        <v>172</v>
      </c>
      <c r="U557" s="19">
        <f>IFNA(VLOOKUP(R557&amp;F557,'By Class Overall'!A:E,5,FALSE),0)</f>
        <v>4</v>
      </c>
      <c r="V557" s="2"/>
      <c r="W557" s="2"/>
      <c r="X557" s="2"/>
      <c r="Y557" s="2"/>
      <c r="Z557" s="2"/>
    </row>
    <row r="558" ht="15.75" customHeight="1">
      <c r="A558" s="13">
        <v>5.0</v>
      </c>
      <c r="B558" s="13">
        <v>1.0</v>
      </c>
      <c r="C558" s="14">
        <v>2.0</v>
      </c>
      <c r="D558" s="14">
        <v>2.0</v>
      </c>
      <c r="E558" s="14">
        <v>686.0</v>
      </c>
      <c r="F558" s="14" t="s">
        <v>19</v>
      </c>
      <c r="G558" s="14" t="s">
        <v>69</v>
      </c>
      <c r="H558" s="14">
        <v>7.0</v>
      </c>
      <c r="I558" s="14" t="s">
        <v>890</v>
      </c>
      <c r="J558" s="14">
        <v>29.348</v>
      </c>
      <c r="K558" s="14">
        <v>29.348</v>
      </c>
      <c r="L558" s="14">
        <v>53.617</v>
      </c>
      <c r="M558" s="14" t="s">
        <v>891</v>
      </c>
      <c r="N558" s="14">
        <v>47.974</v>
      </c>
      <c r="O558" s="14">
        <v>1.0</v>
      </c>
      <c r="P558" s="14" t="s">
        <v>70</v>
      </c>
      <c r="Q558" s="14" t="s">
        <v>165</v>
      </c>
      <c r="R558" s="18" t="str">
        <f>IFNA(VLOOKUP(G558,'Points and Classes'!D:E,2,FALSE),"")</f>
        <v>Limited Mini Asphalt</v>
      </c>
      <c r="S558" s="19">
        <f>IF(R558="Sportsman",0,IFNA(VLOOKUP(D558,'Points and Classes'!A:B,2,FALSE),0))</f>
        <v>40</v>
      </c>
      <c r="T558" s="19">
        <f>IFNA(VLOOKUP(R558&amp;F558,'By Class Overall'!A:D,4,FALSE),0)</f>
        <v>546</v>
      </c>
      <c r="U558" s="19">
        <f>IFNA(VLOOKUP(R558&amp;F558,'By Class Overall'!A:E,5,FALSE),0)</f>
        <v>1</v>
      </c>
      <c r="V558" s="2"/>
      <c r="W558" s="2"/>
      <c r="X558" s="2"/>
      <c r="Y558" s="2"/>
      <c r="Z558" s="2"/>
    </row>
    <row r="559" ht="15.75" customHeight="1">
      <c r="A559" s="13">
        <v>5.0</v>
      </c>
      <c r="B559" s="13">
        <v>1.0</v>
      </c>
      <c r="C559" s="14">
        <v>3.0</v>
      </c>
      <c r="D559" s="14">
        <v>3.0</v>
      </c>
      <c r="E559" s="14">
        <v>369.0</v>
      </c>
      <c r="F559" s="14" t="s">
        <v>73</v>
      </c>
      <c r="G559" s="14" t="s">
        <v>69</v>
      </c>
      <c r="H559" s="14">
        <v>7.0</v>
      </c>
      <c r="I559" s="14" t="s">
        <v>892</v>
      </c>
      <c r="J559" s="14">
        <v>40.281</v>
      </c>
      <c r="K559" s="14">
        <v>10.933</v>
      </c>
      <c r="L559" s="14">
        <v>52.398</v>
      </c>
      <c r="M559" s="14" t="s">
        <v>893</v>
      </c>
      <c r="N559" s="14">
        <v>45.925</v>
      </c>
      <c r="O559" s="14">
        <v>3.0</v>
      </c>
      <c r="P559" s="14" t="s">
        <v>74</v>
      </c>
      <c r="Q559" s="14" t="s">
        <v>179</v>
      </c>
      <c r="R559" s="18" t="str">
        <f>IFNA(VLOOKUP(G559,'Points and Classes'!D:E,2,FALSE),"")</f>
        <v>Limited Mini Asphalt</v>
      </c>
      <c r="S559" s="19">
        <f>IF(R559="Sportsman",0,IFNA(VLOOKUP(D559,'Points and Classes'!A:B,2,FALSE),0))</f>
        <v>32</v>
      </c>
      <c r="T559" s="19">
        <f>IFNA(VLOOKUP(R559&amp;F559,'By Class Overall'!A:D,4,FALSE),0)</f>
        <v>452</v>
      </c>
      <c r="U559" s="19">
        <f>IFNA(VLOOKUP(R559&amp;F559,'By Class Overall'!A:E,5,FALSE),0)</f>
        <v>2</v>
      </c>
      <c r="V559" s="2"/>
      <c r="W559" s="2"/>
      <c r="X559" s="2"/>
      <c r="Y559" s="2"/>
      <c r="Z559" s="2"/>
    </row>
    <row r="560" ht="15.75" customHeight="1">
      <c r="A560" s="13">
        <v>5.0</v>
      </c>
      <c r="B560" s="13">
        <v>1.0</v>
      </c>
      <c r="C560" s="14" t="s">
        <v>129</v>
      </c>
      <c r="D560" s="14" t="s">
        <v>129</v>
      </c>
      <c r="E560" s="14">
        <v>816.0</v>
      </c>
      <c r="F560" s="14" t="s">
        <v>30</v>
      </c>
      <c r="G560" s="14" t="s">
        <v>69</v>
      </c>
      <c r="H560" s="2"/>
      <c r="I560" s="2"/>
      <c r="J560" s="14" t="s">
        <v>129</v>
      </c>
      <c r="K560" s="2"/>
      <c r="L560" s="14" t="s">
        <v>153</v>
      </c>
      <c r="M560" s="2"/>
      <c r="N560" s="14" t="s">
        <v>153</v>
      </c>
      <c r="O560" s="14">
        <v>0.0</v>
      </c>
      <c r="P560" s="14" t="s">
        <v>31</v>
      </c>
      <c r="Q560" s="14" t="s">
        <v>156</v>
      </c>
      <c r="R560" s="18" t="str">
        <f>IFNA(VLOOKUP(G560,'Points and Classes'!D:E,2,FALSE),"")</f>
        <v>Limited Mini Asphalt</v>
      </c>
      <c r="S560" s="19">
        <f>IF(R560="Sportsman",0,IFNA(VLOOKUP(D560,'Points and Classes'!A:B,2,FALSE),0))</f>
        <v>0</v>
      </c>
      <c r="T560" s="19">
        <f>IFNA(VLOOKUP(R560&amp;F560,'By Class Overall'!A:D,4,FALSE),0)</f>
        <v>0</v>
      </c>
      <c r="U560" s="19">
        <f>IFNA(VLOOKUP(R560&amp;F560,'By Class Overall'!A:E,5,FALSE),0)</f>
        <v>0</v>
      </c>
      <c r="V560" s="2"/>
      <c r="W560" s="2"/>
      <c r="X560" s="2"/>
      <c r="Y560" s="2"/>
      <c r="Z560" s="2"/>
    </row>
    <row r="561" ht="15.75" customHeight="1">
      <c r="A561" s="13">
        <v>5.0</v>
      </c>
      <c r="B561" s="13">
        <v>1.0</v>
      </c>
      <c r="C561" s="14">
        <v>1.0</v>
      </c>
      <c r="D561" s="14">
        <v>1.0</v>
      </c>
      <c r="E561" s="14">
        <v>82.0</v>
      </c>
      <c r="F561" s="14" t="s">
        <v>109</v>
      </c>
      <c r="G561" s="14" t="s">
        <v>14</v>
      </c>
      <c r="H561" s="14">
        <v>5.0</v>
      </c>
      <c r="I561" s="14" t="s">
        <v>894</v>
      </c>
      <c r="J561" s="2"/>
      <c r="K561" s="2"/>
      <c r="L561" s="14">
        <v>59.154</v>
      </c>
      <c r="M561" s="14">
        <v>59.367</v>
      </c>
      <c r="N561" s="14">
        <v>60.64</v>
      </c>
      <c r="O561" s="14">
        <v>2.0</v>
      </c>
      <c r="P561" s="14" t="s">
        <v>895</v>
      </c>
      <c r="Q561" s="14" t="s">
        <v>896</v>
      </c>
      <c r="R561" s="18" t="str">
        <f>IFNA(VLOOKUP(G561,'Points and Classes'!D:E,2,FALSE),"")</f>
        <v>Expert Asphalt</v>
      </c>
      <c r="S561" s="19">
        <f>IF(R561="Sportsman",0,IFNA(VLOOKUP(D561,'Points and Classes'!A:B,2,FALSE),0))</f>
        <v>50</v>
      </c>
      <c r="T561" s="19">
        <f>IFNA(VLOOKUP(R561&amp;F561,'By Class Overall'!A:D,4,FALSE),0)</f>
        <v>50</v>
      </c>
      <c r="U561" s="19">
        <f>IFNA(VLOOKUP(R561&amp;F561,'By Class Overall'!A:E,5,FALSE),0)</f>
        <v>11</v>
      </c>
      <c r="V561" s="2"/>
      <c r="W561" s="2"/>
      <c r="X561" s="2"/>
      <c r="Y561" s="2"/>
      <c r="Z561" s="2"/>
    </row>
    <row r="562" ht="15.75" customHeight="1">
      <c r="A562" s="13">
        <v>5.0</v>
      </c>
      <c r="B562" s="13">
        <v>1.0</v>
      </c>
      <c r="C562" s="14">
        <v>2.0</v>
      </c>
      <c r="D562" s="14">
        <v>2.0</v>
      </c>
      <c r="E562" s="14">
        <v>50.0</v>
      </c>
      <c r="F562" s="14" t="s">
        <v>15</v>
      </c>
      <c r="G562" s="14" t="s">
        <v>14</v>
      </c>
      <c r="H562" s="14">
        <v>5.0</v>
      </c>
      <c r="I562" s="14" t="s">
        <v>897</v>
      </c>
      <c r="J562" s="14">
        <v>0.615</v>
      </c>
      <c r="K562" s="14">
        <v>0.615</v>
      </c>
      <c r="L562" s="14">
        <v>59.035</v>
      </c>
      <c r="M562" s="14">
        <v>59.984</v>
      </c>
      <c r="N562" s="14">
        <v>60.016</v>
      </c>
      <c r="O562" s="14">
        <v>4.0</v>
      </c>
      <c r="P562" s="14" t="s">
        <v>16</v>
      </c>
      <c r="Q562" s="14" t="s">
        <v>164</v>
      </c>
      <c r="R562" s="18" t="str">
        <f>IFNA(VLOOKUP(G562,'Points and Classes'!D:E,2,FALSE),"")</f>
        <v>Expert Asphalt</v>
      </c>
      <c r="S562" s="19">
        <f>IF(R562="Sportsman",0,IFNA(VLOOKUP(D562,'Points and Classes'!A:B,2,FALSE),0))</f>
        <v>40</v>
      </c>
      <c r="T562" s="19">
        <f>IFNA(VLOOKUP(R562&amp;F562,'By Class Overall'!A:D,4,FALSE),0)</f>
        <v>400</v>
      </c>
      <c r="U562" s="19">
        <f>IFNA(VLOOKUP(R562&amp;F562,'By Class Overall'!A:E,5,FALSE),0)</f>
        <v>2</v>
      </c>
      <c r="V562" s="2"/>
      <c r="W562" s="2"/>
      <c r="X562" s="2"/>
      <c r="Y562" s="2"/>
      <c r="Z562" s="2"/>
    </row>
    <row r="563" ht="15.75" customHeight="1">
      <c r="A563" s="13">
        <v>5.0</v>
      </c>
      <c r="B563" s="13">
        <v>1.0</v>
      </c>
      <c r="C563" s="14">
        <v>3.0</v>
      </c>
      <c r="D563" s="14">
        <v>3.0</v>
      </c>
      <c r="E563" s="14">
        <v>686.0</v>
      </c>
      <c r="F563" s="14" t="s">
        <v>19</v>
      </c>
      <c r="G563" s="14" t="s">
        <v>14</v>
      </c>
      <c r="H563" s="14">
        <v>5.0</v>
      </c>
      <c r="I563" s="14" t="s">
        <v>898</v>
      </c>
      <c r="J563" s="14">
        <v>11.887</v>
      </c>
      <c r="K563" s="14">
        <v>11.272</v>
      </c>
      <c r="L563" s="14">
        <v>56.93</v>
      </c>
      <c r="M563" s="14" t="s">
        <v>899</v>
      </c>
      <c r="N563" s="14">
        <v>57.816</v>
      </c>
      <c r="O563" s="14">
        <v>4.0</v>
      </c>
      <c r="P563" s="14" t="s">
        <v>20</v>
      </c>
      <c r="Q563" s="14" t="s">
        <v>165</v>
      </c>
      <c r="R563" s="18" t="str">
        <f>IFNA(VLOOKUP(G563,'Points and Classes'!D:E,2,FALSE),"")</f>
        <v>Expert Asphalt</v>
      </c>
      <c r="S563" s="19">
        <f>IF(R563="Sportsman",0,IFNA(VLOOKUP(D563,'Points and Classes'!A:B,2,FALSE),0))</f>
        <v>32</v>
      </c>
      <c r="T563" s="19">
        <f>IFNA(VLOOKUP(R563&amp;F563,'By Class Overall'!A:D,4,FALSE),0)</f>
        <v>468</v>
      </c>
      <c r="U563" s="19">
        <f>IFNA(VLOOKUP(R563&amp;F563,'By Class Overall'!A:E,5,FALSE),0)</f>
        <v>1</v>
      </c>
      <c r="V563" s="2"/>
      <c r="W563" s="2"/>
      <c r="X563" s="2"/>
      <c r="Y563" s="2"/>
      <c r="Z563" s="2"/>
    </row>
    <row r="564" ht="15.75" customHeight="1">
      <c r="A564" s="13">
        <v>5.0</v>
      </c>
      <c r="B564" s="13">
        <v>1.0</v>
      </c>
      <c r="C564" s="14">
        <v>4.0</v>
      </c>
      <c r="D564" s="14">
        <v>4.0</v>
      </c>
      <c r="E564" s="14">
        <v>112.0</v>
      </c>
      <c r="F564" s="14" t="s">
        <v>107</v>
      </c>
      <c r="G564" s="14" t="s">
        <v>14</v>
      </c>
      <c r="H564" s="14">
        <v>5.0</v>
      </c>
      <c r="I564" s="14" t="s">
        <v>900</v>
      </c>
      <c r="J564" s="14">
        <v>12.043</v>
      </c>
      <c r="K564" s="14">
        <v>0.156</v>
      </c>
      <c r="L564" s="14">
        <v>56.902</v>
      </c>
      <c r="M564" s="14" t="s">
        <v>901</v>
      </c>
      <c r="N564" s="14">
        <v>57.997</v>
      </c>
      <c r="O564" s="14">
        <v>4.0</v>
      </c>
      <c r="P564" s="14" t="s">
        <v>22</v>
      </c>
      <c r="Q564" s="14" t="s">
        <v>168</v>
      </c>
      <c r="R564" s="18" t="str">
        <f>IFNA(VLOOKUP(G564,'Points and Classes'!D:E,2,FALSE),"")</f>
        <v>Expert Asphalt</v>
      </c>
      <c r="S564" s="19">
        <f>IF(R564="Sportsman",0,IFNA(VLOOKUP(D564,'Points and Classes'!A:B,2,FALSE),0))</f>
        <v>26</v>
      </c>
      <c r="T564" s="19">
        <f>IFNA(VLOOKUP(R564&amp;F564,'By Class Overall'!A:D,4,FALSE),0)</f>
        <v>132</v>
      </c>
      <c r="U564" s="19">
        <f>IFNA(VLOOKUP(R564&amp;F564,'By Class Overall'!A:E,5,FALSE),0)</f>
        <v>8</v>
      </c>
      <c r="V564" s="2"/>
      <c r="W564" s="2"/>
      <c r="X564" s="2"/>
      <c r="Y564" s="2"/>
      <c r="Z564" s="2"/>
    </row>
    <row r="565" ht="15.75" customHeight="1">
      <c r="A565" s="13">
        <v>5.0</v>
      </c>
      <c r="B565" s="13">
        <v>1.0</v>
      </c>
      <c r="C565" s="15">
        <v>5.0</v>
      </c>
      <c r="D565" s="15">
        <v>5.0</v>
      </c>
      <c r="E565" s="14">
        <v>126.0</v>
      </c>
      <c r="F565" s="14" t="s">
        <v>21</v>
      </c>
      <c r="G565" s="14" t="s">
        <v>14</v>
      </c>
      <c r="H565" s="14">
        <v>5.0</v>
      </c>
      <c r="I565" s="14" t="s">
        <v>902</v>
      </c>
      <c r="J565" s="14">
        <v>12.543</v>
      </c>
      <c r="K565" s="14">
        <v>0.499</v>
      </c>
      <c r="L565" s="14">
        <v>56.813</v>
      </c>
      <c r="M565" s="14" t="s">
        <v>903</v>
      </c>
      <c r="N565" s="14">
        <v>57.938</v>
      </c>
      <c r="O565" s="14">
        <v>4.0</v>
      </c>
      <c r="P565" s="14" t="s">
        <v>22</v>
      </c>
      <c r="Q565" s="14" t="s">
        <v>157</v>
      </c>
      <c r="R565" s="18" t="str">
        <f>IFNA(VLOOKUP(G565,'Points and Classes'!D:E,2,FALSE),"")</f>
        <v>Expert Asphalt</v>
      </c>
      <c r="S565" s="19">
        <f>IF(R565="Sportsman",0,IFNA(VLOOKUP(D565,'Points and Classes'!A:B,2,FALSE),0))</f>
        <v>22</v>
      </c>
      <c r="T565" s="19">
        <f>IFNA(VLOOKUP(R565&amp;F565,'By Class Overall'!A:D,4,FALSE),0)</f>
        <v>314</v>
      </c>
      <c r="U565" s="19">
        <f>IFNA(VLOOKUP(R565&amp;F565,'By Class Overall'!A:E,5,FALSE),0)</f>
        <v>3</v>
      </c>
      <c r="V565" s="2"/>
      <c r="W565" s="2"/>
      <c r="X565" s="2"/>
      <c r="Y565" s="2"/>
      <c r="Z565" s="2"/>
    </row>
    <row r="566" ht="15.75" customHeight="1">
      <c r="A566" s="13">
        <v>5.0</v>
      </c>
      <c r="B566" s="13">
        <v>1.0</v>
      </c>
      <c r="C566" s="15">
        <v>6.0</v>
      </c>
      <c r="D566" s="15">
        <v>6.0</v>
      </c>
      <c r="E566" s="14">
        <v>191.0</v>
      </c>
      <c r="F566" s="14" t="s">
        <v>106</v>
      </c>
      <c r="G566" s="14" t="s">
        <v>14</v>
      </c>
      <c r="H566" s="14">
        <v>5.0</v>
      </c>
      <c r="I566" s="14" t="s">
        <v>904</v>
      </c>
      <c r="J566" s="14">
        <v>12.967</v>
      </c>
      <c r="K566" s="14">
        <v>0.424</v>
      </c>
      <c r="L566" s="14">
        <v>56.737</v>
      </c>
      <c r="M566" s="14" t="s">
        <v>905</v>
      </c>
      <c r="N566" s="14">
        <v>57.909</v>
      </c>
      <c r="O566" s="14">
        <v>5.0</v>
      </c>
      <c r="P566" s="15" t="s">
        <v>86</v>
      </c>
      <c r="Q566" s="15" t="s">
        <v>454</v>
      </c>
      <c r="R566" s="18" t="str">
        <f>IFNA(VLOOKUP(G566,'Points and Classes'!D:E,2,FALSE),"")</f>
        <v>Expert Asphalt</v>
      </c>
      <c r="S566" s="19">
        <f>IF(R566="Sportsman",0,IFNA(VLOOKUP(D566,'Points and Classes'!A:B,2,FALSE),0))</f>
        <v>20</v>
      </c>
      <c r="T566" s="19">
        <f>IFNA(VLOOKUP(R566&amp;F566,'By Class Overall'!A:D,4,FALSE),0)</f>
        <v>148</v>
      </c>
      <c r="U566" s="19">
        <f>IFNA(VLOOKUP(R566&amp;F566,'By Class Overall'!A:E,5,FALSE),0)</f>
        <v>5</v>
      </c>
      <c r="V566" s="2"/>
      <c r="W566" s="2"/>
      <c r="X566" s="2"/>
      <c r="Y566" s="2"/>
      <c r="Z566" s="2"/>
    </row>
    <row r="567" ht="15.75" customHeight="1">
      <c r="A567" s="13">
        <v>5.0</v>
      </c>
      <c r="B567" s="13">
        <v>1.0</v>
      </c>
      <c r="C567" s="15">
        <v>7.0</v>
      </c>
      <c r="D567" s="15">
        <v>7.0</v>
      </c>
      <c r="E567" s="14">
        <v>324.0</v>
      </c>
      <c r="F567" s="14" t="s">
        <v>110</v>
      </c>
      <c r="G567" s="14" t="s">
        <v>14</v>
      </c>
      <c r="H567" s="14">
        <v>5.0</v>
      </c>
      <c r="I567" s="14" t="s">
        <v>906</v>
      </c>
      <c r="J567" s="14">
        <v>18.514</v>
      </c>
      <c r="K567" s="14">
        <v>5.547</v>
      </c>
      <c r="L567" s="14">
        <v>55.762</v>
      </c>
      <c r="M567" s="14" t="s">
        <v>907</v>
      </c>
      <c r="N567" s="14">
        <v>57.58</v>
      </c>
      <c r="O567" s="14">
        <v>5.0</v>
      </c>
      <c r="P567" s="14" t="s">
        <v>908</v>
      </c>
      <c r="Q567" s="14" t="s">
        <v>909</v>
      </c>
      <c r="R567" s="18" t="str">
        <f>IFNA(VLOOKUP(G567,'Points and Classes'!D:E,2,FALSE),"")</f>
        <v>Expert Asphalt</v>
      </c>
      <c r="S567" s="19">
        <f>IF(R567="Sportsman",0,IFNA(VLOOKUP(D567,'Points and Classes'!A:B,2,FALSE),0))</f>
        <v>18</v>
      </c>
      <c r="T567" s="19">
        <f>IFNA(VLOOKUP(R567&amp;F567,'By Class Overall'!A:D,4,FALSE),0)</f>
        <v>44</v>
      </c>
      <c r="U567" s="19">
        <f>IFNA(VLOOKUP(R567&amp;F567,'By Class Overall'!A:E,5,FALSE),0)</f>
        <v>13</v>
      </c>
      <c r="V567" s="2"/>
      <c r="W567" s="2"/>
      <c r="X567" s="2"/>
      <c r="Y567" s="2"/>
      <c r="Z567" s="2"/>
    </row>
    <row r="568" ht="15.75" customHeight="1">
      <c r="A568" s="13">
        <v>5.0</v>
      </c>
      <c r="B568" s="13">
        <v>1.0</v>
      </c>
      <c r="C568" s="15">
        <v>8.0</v>
      </c>
      <c r="D568" s="15">
        <v>8.0</v>
      </c>
      <c r="E568" s="14">
        <v>51.0</v>
      </c>
      <c r="F568" s="14" t="s">
        <v>26</v>
      </c>
      <c r="G568" s="14" t="s">
        <v>14</v>
      </c>
      <c r="H568" s="14">
        <v>5.0</v>
      </c>
      <c r="I568" s="14" t="s">
        <v>910</v>
      </c>
      <c r="J568" s="14">
        <v>18.848</v>
      </c>
      <c r="K568" s="14">
        <v>0.334</v>
      </c>
      <c r="L568" s="14">
        <v>55.704</v>
      </c>
      <c r="M568" s="14" t="s">
        <v>911</v>
      </c>
      <c r="N568" s="14">
        <v>57.283</v>
      </c>
      <c r="O568" s="14">
        <v>4.0</v>
      </c>
      <c r="P568" s="14" t="s">
        <v>27</v>
      </c>
      <c r="Q568" s="14" t="s">
        <v>176</v>
      </c>
      <c r="R568" s="18" t="str">
        <f>IFNA(VLOOKUP(G568,'Points and Classes'!D:E,2,FALSE),"")</f>
        <v>Expert Asphalt</v>
      </c>
      <c r="S568" s="19">
        <f>IF(R568="Sportsman",0,IFNA(VLOOKUP(D568,'Points and Classes'!A:B,2,FALSE),0))</f>
        <v>16</v>
      </c>
      <c r="T568" s="19">
        <f>IFNA(VLOOKUP(R568&amp;F568,'By Class Overall'!A:D,4,FALSE),0)</f>
        <v>232</v>
      </c>
      <c r="U568" s="19">
        <f>IFNA(VLOOKUP(R568&amp;F568,'By Class Overall'!A:E,5,FALSE),0)</f>
        <v>4</v>
      </c>
      <c r="V568" s="2"/>
      <c r="W568" s="2"/>
      <c r="X568" s="2"/>
      <c r="Y568" s="2"/>
      <c r="Z568" s="2"/>
    </row>
    <row r="569" ht="15.75" customHeight="1">
      <c r="A569" s="13">
        <v>5.0</v>
      </c>
      <c r="B569" s="13">
        <v>1.0</v>
      </c>
      <c r="C569" s="15">
        <v>9.0</v>
      </c>
      <c r="D569" s="15">
        <v>9.0</v>
      </c>
      <c r="E569" s="14">
        <v>816.0</v>
      </c>
      <c r="F569" s="14" t="s">
        <v>30</v>
      </c>
      <c r="G569" s="14" t="s">
        <v>14</v>
      </c>
      <c r="H569" s="14">
        <v>5.0</v>
      </c>
      <c r="I569" s="14" t="s">
        <v>912</v>
      </c>
      <c r="J569" s="14">
        <v>25.708</v>
      </c>
      <c r="K569" s="14">
        <v>6.86</v>
      </c>
      <c r="L569" s="14">
        <v>54.546</v>
      </c>
      <c r="M569" s="14" t="s">
        <v>913</v>
      </c>
      <c r="N569" s="14">
        <v>55.565</v>
      </c>
      <c r="O569" s="14">
        <v>5.0</v>
      </c>
      <c r="P569" s="14" t="s">
        <v>31</v>
      </c>
      <c r="Q569" s="14" t="s">
        <v>156</v>
      </c>
      <c r="R569" s="18" t="str">
        <f>IFNA(VLOOKUP(G569,'Points and Classes'!D:E,2,FALSE),"")</f>
        <v>Expert Asphalt</v>
      </c>
      <c r="S569" s="19">
        <f>IF(R569="Sportsman",0,IFNA(VLOOKUP(D569,'Points and Classes'!A:B,2,FALSE),0))</f>
        <v>14</v>
      </c>
      <c r="T569" s="19">
        <f>IFNA(VLOOKUP(R569&amp;F569,'By Class Overall'!A:D,4,FALSE),0)</f>
        <v>138</v>
      </c>
      <c r="U569" s="19">
        <f>IFNA(VLOOKUP(R569&amp;F569,'By Class Overall'!A:E,5,FALSE),0)</f>
        <v>6</v>
      </c>
      <c r="V569" s="2"/>
      <c r="W569" s="2"/>
      <c r="X569" s="2"/>
      <c r="Y569" s="2"/>
      <c r="Z569" s="2"/>
    </row>
    <row r="570" ht="15.75" customHeight="1">
      <c r="A570" s="13">
        <v>5.0</v>
      </c>
      <c r="B570" s="13">
        <v>1.0</v>
      </c>
      <c r="C570" s="15">
        <v>10.0</v>
      </c>
      <c r="D570" s="15">
        <v>10.0</v>
      </c>
      <c r="E570" s="14">
        <v>17.0</v>
      </c>
      <c r="F570" s="14" t="s">
        <v>36</v>
      </c>
      <c r="G570" s="14" t="s">
        <v>14</v>
      </c>
      <c r="H570" s="14">
        <v>5.0</v>
      </c>
      <c r="I570" s="14" t="s">
        <v>914</v>
      </c>
      <c r="J570" s="14">
        <v>26.026</v>
      </c>
      <c r="K570" s="14">
        <v>0.318</v>
      </c>
      <c r="L570" s="14">
        <v>54.494</v>
      </c>
      <c r="M570" s="14" t="s">
        <v>915</v>
      </c>
      <c r="N570" s="14">
        <v>55.607</v>
      </c>
      <c r="O570" s="14">
        <v>5.0</v>
      </c>
      <c r="P570" s="14" t="s">
        <v>37</v>
      </c>
      <c r="Q570" s="14" t="s">
        <v>168</v>
      </c>
      <c r="R570" s="18" t="str">
        <f>IFNA(VLOOKUP(G570,'Points and Classes'!D:E,2,FALSE),"")</f>
        <v>Expert Asphalt</v>
      </c>
      <c r="S570" s="19">
        <f>IF(R570="Sportsman",0,IFNA(VLOOKUP(D570,'Points and Classes'!A:B,2,FALSE),0))</f>
        <v>12</v>
      </c>
      <c r="T570" s="19">
        <f>IFNA(VLOOKUP(R570&amp;F570,'By Class Overall'!A:D,4,FALSE),0)</f>
        <v>134</v>
      </c>
      <c r="U570" s="19">
        <f>IFNA(VLOOKUP(R570&amp;F570,'By Class Overall'!A:E,5,FALSE),0)</f>
        <v>7</v>
      </c>
      <c r="V570" s="2"/>
      <c r="W570" s="2"/>
      <c r="X570" s="2"/>
      <c r="Y570" s="2"/>
      <c r="Z570" s="2"/>
    </row>
    <row r="571" ht="15.75" customHeight="1">
      <c r="A571" s="13">
        <v>5.0</v>
      </c>
      <c r="B571" s="13">
        <v>1.0</v>
      </c>
      <c r="C571" s="14" t="s">
        <v>130</v>
      </c>
      <c r="D571" s="14" t="s">
        <v>130</v>
      </c>
      <c r="E571" s="14">
        <v>108.0</v>
      </c>
      <c r="F571" s="14" t="s">
        <v>108</v>
      </c>
      <c r="G571" s="14" t="s">
        <v>14</v>
      </c>
      <c r="H571" s="2"/>
      <c r="I571" s="14">
        <v>1.054</v>
      </c>
      <c r="J571" s="14" t="s">
        <v>130</v>
      </c>
      <c r="K571" s="14" t="s">
        <v>509</v>
      </c>
      <c r="L571" s="14" t="s">
        <v>153</v>
      </c>
      <c r="M571" s="2"/>
      <c r="N571" s="14" t="s">
        <v>153</v>
      </c>
      <c r="O571" s="14">
        <v>0.0</v>
      </c>
      <c r="P571" s="14" t="s">
        <v>18</v>
      </c>
      <c r="Q571" s="14" t="s">
        <v>916</v>
      </c>
      <c r="R571" s="18" t="str">
        <f>IFNA(VLOOKUP(G571,'Points and Classes'!D:E,2,FALSE),"")</f>
        <v>Expert Asphalt</v>
      </c>
      <c r="S571" s="19">
        <f>IF(R571="Sportsman",0,IFNA(VLOOKUP(D571,'Points and Classes'!A:B,2,FALSE),0))</f>
        <v>0</v>
      </c>
      <c r="T571" s="19">
        <f>IFNA(VLOOKUP(R571&amp;F571,'By Class Overall'!A:D,4,FALSE),0)</f>
        <v>50</v>
      </c>
      <c r="U571" s="19">
        <f>IFNA(VLOOKUP(R571&amp;F571,'By Class Overall'!A:E,5,FALSE),0)</f>
        <v>11</v>
      </c>
      <c r="V571" s="2"/>
      <c r="W571" s="2"/>
      <c r="X571" s="2"/>
      <c r="Y571" s="2"/>
      <c r="Z571" s="2"/>
    </row>
    <row r="572" ht="15.75" customHeight="1">
      <c r="A572" s="13">
        <v>5.0</v>
      </c>
      <c r="B572" s="13">
        <v>1.0</v>
      </c>
      <c r="C572" s="14" t="s">
        <v>129</v>
      </c>
      <c r="D572" s="14" t="s">
        <v>129</v>
      </c>
      <c r="E572" s="14">
        <v>365.0</v>
      </c>
      <c r="F572" s="14" t="s">
        <v>25</v>
      </c>
      <c r="G572" s="14" t="s">
        <v>14</v>
      </c>
      <c r="H572" s="2"/>
      <c r="I572" s="2"/>
      <c r="J572" s="14" t="s">
        <v>129</v>
      </c>
      <c r="K572" s="2"/>
      <c r="L572" s="14" t="s">
        <v>153</v>
      </c>
      <c r="M572" s="2"/>
      <c r="N572" s="14" t="s">
        <v>153</v>
      </c>
      <c r="O572" s="14">
        <v>0.0</v>
      </c>
      <c r="P572" s="14" t="s">
        <v>22</v>
      </c>
      <c r="Q572" s="14" t="s">
        <v>164</v>
      </c>
      <c r="R572" s="18" t="str">
        <f>IFNA(VLOOKUP(G572,'Points and Classes'!D:E,2,FALSE),"")</f>
        <v>Expert Asphalt</v>
      </c>
      <c r="S572" s="19">
        <f>IF(R572="Sportsman",0,IFNA(VLOOKUP(D572,'Points and Classes'!A:B,2,FALSE),0))</f>
        <v>0</v>
      </c>
      <c r="T572" s="19">
        <f>IFNA(VLOOKUP(R572&amp;F572,'By Class Overall'!A:D,4,FALSE),0)</f>
        <v>35</v>
      </c>
      <c r="U572" s="19">
        <f>IFNA(VLOOKUP(R572&amp;F572,'By Class Overall'!A:E,5,FALSE),0)</f>
        <v>16</v>
      </c>
      <c r="V572" s="2"/>
      <c r="W572" s="2"/>
      <c r="X572" s="2"/>
      <c r="Y572" s="2"/>
      <c r="Z572" s="2"/>
    </row>
    <row r="573" ht="15.75" customHeight="1">
      <c r="A573" s="13">
        <v>5.0</v>
      </c>
      <c r="B573" s="13">
        <v>1.0</v>
      </c>
      <c r="C573" s="14">
        <v>1.0</v>
      </c>
      <c r="D573" s="14">
        <v>1.0</v>
      </c>
      <c r="E573" s="14">
        <v>102.0</v>
      </c>
      <c r="F573" s="14" t="s">
        <v>112</v>
      </c>
      <c r="G573" s="14" t="s">
        <v>42</v>
      </c>
      <c r="H573" s="14">
        <v>5.0</v>
      </c>
      <c r="I573" s="14" t="s">
        <v>917</v>
      </c>
      <c r="J573" s="2"/>
      <c r="K573" s="2"/>
      <c r="L573" s="14">
        <v>50.885</v>
      </c>
      <c r="M573" s="14" t="s">
        <v>918</v>
      </c>
      <c r="N573" s="14">
        <v>51.258</v>
      </c>
      <c r="O573" s="14">
        <v>4.0</v>
      </c>
      <c r="P573" s="14" t="s">
        <v>167</v>
      </c>
      <c r="Q573" s="14" t="s">
        <v>168</v>
      </c>
      <c r="R573" s="18" t="str">
        <f>IFNA(VLOOKUP(G573,'Points and Classes'!D:E,2,FALSE),"")</f>
        <v>Junior Expert Asphalt</v>
      </c>
      <c r="S573" s="19">
        <f>IF(R573="Sportsman",0,IFNA(VLOOKUP(D573,'Points and Classes'!A:B,2,FALSE),0))</f>
        <v>50</v>
      </c>
      <c r="T573" s="19">
        <f>IFNA(VLOOKUP(R573&amp;F573,'By Class Overall'!A:D,4,FALSE),0)</f>
        <v>570</v>
      </c>
      <c r="U573" s="19">
        <f>IFNA(VLOOKUP(R573&amp;F573,'By Class Overall'!A:E,5,FALSE),0)</f>
        <v>1</v>
      </c>
      <c r="V573" s="2"/>
      <c r="W573" s="2"/>
      <c r="X573" s="2"/>
      <c r="Y573" s="2"/>
      <c r="Z573" s="2"/>
    </row>
    <row r="574" ht="15.75" customHeight="1">
      <c r="A574" s="13">
        <v>5.0</v>
      </c>
      <c r="B574" s="13">
        <v>1.0</v>
      </c>
      <c r="C574" s="14">
        <v>2.0</v>
      </c>
      <c r="D574" s="14">
        <v>2.0</v>
      </c>
      <c r="E574" s="14">
        <v>56.0</v>
      </c>
      <c r="F574" s="14" t="s">
        <v>50</v>
      </c>
      <c r="G574" s="14" t="s">
        <v>42</v>
      </c>
      <c r="H574" s="14">
        <v>5.0</v>
      </c>
      <c r="I574" s="14" t="s">
        <v>919</v>
      </c>
      <c r="J574" s="14">
        <v>28.409</v>
      </c>
      <c r="K574" s="14">
        <v>28.409</v>
      </c>
      <c r="L574" s="14">
        <v>47.103</v>
      </c>
      <c r="M574" s="14" t="s">
        <v>920</v>
      </c>
      <c r="N574" s="14">
        <v>45.341</v>
      </c>
      <c r="O574" s="14">
        <v>4.0</v>
      </c>
      <c r="P574" s="14" t="s">
        <v>51</v>
      </c>
      <c r="Q574" s="14" t="s">
        <v>158</v>
      </c>
      <c r="R574" s="18" t="str">
        <f>IFNA(VLOOKUP(G574,'Points and Classes'!D:E,2,FALSE),"")</f>
        <v>Junior Expert Asphalt</v>
      </c>
      <c r="S574" s="19">
        <f>IF(R574="Sportsman",0,IFNA(VLOOKUP(D574,'Points and Classes'!A:B,2,FALSE),0))</f>
        <v>40</v>
      </c>
      <c r="T574" s="19">
        <f>IFNA(VLOOKUP(R574&amp;F574,'By Class Overall'!A:D,4,FALSE),0)</f>
        <v>338</v>
      </c>
      <c r="U574" s="19">
        <f>IFNA(VLOOKUP(R574&amp;F574,'By Class Overall'!A:E,5,FALSE),0)</f>
        <v>2</v>
      </c>
      <c r="V574" s="2"/>
      <c r="W574" s="2"/>
      <c r="X574" s="2"/>
      <c r="Y574" s="2"/>
      <c r="Z574" s="2"/>
    </row>
    <row r="575" ht="15.75" customHeight="1">
      <c r="A575" s="13">
        <v>5.0</v>
      </c>
      <c r="B575" s="13">
        <v>1.0</v>
      </c>
      <c r="C575" s="14">
        <v>3.0</v>
      </c>
      <c r="D575" s="14">
        <v>1.0</v>
      </c>
      <c r="E575" s="14">
        <v>52.0</v>
      </c>
      <c r="F575" s="14" t="s">
        <v>57</v>
      </c>
      <c r="G575" s="14" t="s">
        <v>53</v>
      </c>
      <c r="H575" s="14">
        <v>5.0</v>
      </c>
      <c r="I575" s="14" t="s">
        <v>921</v>
      </c>
      <c r="J575" s="14">
        <v>52.79</v>
      </c>
      <c r="K575" s="14">
        <v>24.381</v>
      </c>
      <c r="L575" s="14">
        <v>44.278</v>
      </c>
      <c r="M575" s="14" t="s">
        <v>922</v>
      </c>
      <c r="N575" s="14">
        <v>41.238</v>
      </c>
      <c r="O575" s="14">
        <v>4.0</v>
      </c>
      <c r="P575" s="14" t="s">
        <v>58</v>
      </c>
      <c r="Q575" s="14" t="s">
        <v>158</v>
      </c>
      <c r="R575" s="18" t="str">
        <f>IFNA(VLOOKUP(G575,'Points and Classes'!D:E,2,FALSE),"")</f>
        <v>Junior Novice Asphalt</v>
      </c>
      <c r="S575" s="19">
        <f>IF(R575="Sportsman",0,IFNA(VLOOKUP(D575,'Points and Classes'!A:B,2,FALSE),0))</f>
        <v>50</v>
      </c>
      <c r="T575" s="19">
        <f>IFNA(VLOOKUP(R575&amp;F575,'By Class Overall'!A:D,4,FALSE),0)</f>
        <v>496</v>
      </c>
      <c r="U575" s="19">
        <f>IFNA(VLOOKUP(R575&amp;F575,'By Class Overall'!A:E,5,FALSE),0)</f>
        <v>2</v>
      </c>
      <c r="V575" s="2"/>
      <c r="W575" s="2"/>
      <c r="X575" s="2"/>
      <c r="Y575" s="2"/>
      <c r="Z575" s="2"/>
    </row>
    <row r="576" ht="15.75" customHeight="1">
      <c r="A576" s="13">
        <v>5.0</v>
      </c>
      <c r="B576" s="13">
        <v>1.0</v>
      </c>
      <c r="C576" s="14">
        <v>4.0</v>
      </c>
      <c r="D576" s="14">
        <v>2.0</v>
      </c>
      <c r="E576" s="14">
        <v>133.0</v>
      </c>
      <c r="F576" s="14" t="s">
        <v>54</v>
      </c>
      <c r="G576" s="14" t="s">
        <v>53</v>
      </c>
      <c r="H576" s="14">
        <v>5.0</v>
      </c>
      <c r="I576" s="14" t="s">
        <v>923</v>
      </c>
      <c r="J576" s="14">
        <v>59.982</v>
      </c>
      <c r="K576" s="14">
        <v>7.192</v>
      </c>
      <c r="L576" s="14">
        <v>43.508</v>
      </c>
      <c r="M576" s="14" t="s">
        <v>924</v>
      </c>
      <c r="N576" s="14">
        <v>40.211</v>
      </c>
      <c r="O576" s="14">
        <v>4.0</v>
      </c>
      <c r="P576" s="14" t="s">
        <v>55</v>
      </c>
      <c r="Q576" s="14" t="s">
        <v>171</v>
      </c>
      <c r="R576" s="18" t="str">
        <f>IFNA(VLOOKUP(G576,'Points and Classes'!D:E,2,FALSE),"")</f>
        <v>Junior Novice Asphalt</v>
      </c>
      <c r="S576" s="19">
        <f>IF(R576="Sportsman",0,IFNA(VLOOKUP(D576,'Points and Classes'!A:B,2,FALSE),0))</f>
        <v>40</v>
      </c>
      <c r="T576" s="19">
        <f>IFNA(VLOOKUP(R576&amp;F576,'By Class Overall'!A:D,4,FALSE),0)</f>
        <v>502</v>
      </c>
      <c r="U576" s="19">
        <f>IFNA(VLOOKUP(R576&amp;F576,'By Class Overall'!A:E,5,FALSE),0)</f>
        <v>1</v>
      </c>
      <c r="V576" s="2"/>
      <c r="W576" s="2"/>
      <c r="X576" s="2"/>
      <c r="Y576" s="2"/>
      <c r="Z576" s="2"/>
    </row>
    <row r="577" ht="15.75" customHeight="1">
      <c r="A577" s="13">
        <v>5.0</v>
      </c>
      <c r="B577" s="13">
        <v>1.0</v>
      </c>
      <c r="C577" s="14">
        <v>5.0</v>
      </c>
      <c r="D577" s="14">
        <v>3.0</v>
      </c>
      <c r="E577" s="14">
        <v>333.0</v>
      </c>
      <c r="F577" s="14" t="s">
        <v>56</v>
      </c>
      <c r="G577" s="14" t="s">
        <v>53</v>
      </c>
      <c r="H577" s="14">
        <v>5.0</v>
      </c>
      <c r="I577" s="14" t="s">
        <v>925</v>
      </c>
      <c r="J577" s="14" t="s">
        <v>926</v>
      </c>
      <c r="K577" s="14">
        <v>1.321</v>
      </c>
      <c r="L577" s="14">
        <v>43.369</v>
      </c>
      <c r="M577" s="14" t="s">
        <v>927</v>
      </c>
      <c r="N577" s="14">
        <v>40.262</v>
      </c>
      <c r="O577" s="14">
        <v>4.0</v>
      </c>
      <c r="P577" s="14" t="s">
        <v>55</v>
      </c>
      <c r="Q577" s="14" t="s">
        <v>171</v>
      </c>
      <c r="R577" s="18" t="str">
        <f>IFNA(VLOOKUP(G577,'Points and Classes'!D:E,2,FALSE),"")</f>
        <v>Junior Novice Asphalt</v>
      </c>
      <c r="S577" s="19">
        <f>IF(R577="Sportsman",0,IFNA(VLOOKUP(D577,'Points and Classes'!A:B,2,FALSE),0))</f>
        <v>32</v>
      </c>
      <c r="T577" s="19">
        <f>IFNA(VLOOKUP(R577&amp;F577,'By Class Overall'!A:D,4,FALSE),0)</f>
        <v>392</v>
      </c>
      <c r="U577" s="19">
        <f>IFNA(VLOOKUP(R577&amp;F577,'By Class Overall'!A:E,5,FALSE),0)</f>
        <v>3</v>
      </c>
      <c r="V577" s="2"/>
      <c r="W577" s="2"/>
      <c r="X577" s="2"/>
      <c r="Y577" s="2"/>
      <c r="Z577" s="2"/>
    </row>
    <row r="578" ht="15.75" customHeight="1">
      <c r="A578" s="13">
        <v>5.0</v>
      </c>
      <c r="B578" s="13">
        <v>1.0</v>
      </c>
      <c r="C578" s="14">
        <v>6.0</v>
      </c>
      <c r="D578" s="14">
        <v>4.0</v>
      </c>
      <c r="E578" s="14">
        <v>49.0</v>
      </c>
      <c r="F578" s="14" t="s">
        <v>59</v>
      </c>
      <c r="G578" s="14" t="s">
        <v>53</v>
      </c>
      <c r="H578" s="14">
        <v>5.0</v>
      </c>
      <c r="I578" s="14" t="s">
        <v>928</v>
      </c>
      <c r="J578" s="14" t="s">
        <v>929</v>
      </c>
      <c r="K578" s="14">
        <v>0.121</v>
      </c>
      <c r="L578" s="14">
        <v>43.357</v>
      </c>
      <c r="M578" s="14" t="s">
        <v>930</v>
      </c>
      <c r="N578" s="14">
        <v>40.141</v>
      </c>
      <c r="O578" s="14">
        <v>4.0</v>
      </c>
      <c r="P578" s="14" t="s">
        <v>60</v>
      </c>
      <c r="Q578" s="14" t="s">
        <v>164</v>
      </c>
      <c r="R578" s="18" t="str">
        <f>IFNA(VLOOKUP(G578,'Points and Classes'!D:E,2,FALSE),"")</f>
        <v>Junior Novice Asphalt</v>
      </c>
      <c r="S578" s="19">
        <f>IF(R578="Sportsman",0,IFNA(VLOOKUP(D578,'Points and Classes'!A:B,2,FALSE),0))</f>
        <v>26</v>
      </c>
      <c r="T578" s="19">
        <f>IFNA(VLOOKUP(R578&amp;F578,'By Class Overall'!A:D,4,FALSE),0)</f>
        <v>320</v>
      </c>
      <c r="U578" s="19">
        <f>IFNA(VLOOKUP(R578&amp;F578,'By Class Overall'!A:E,5,FALSE),0)</f>
        <v>4</v>
      </c>
      <c r="V578" s="2"/>
      <c r="W578" s="2"/>
      <c r="X578" s="2"/>
      <c r="Y578" s="2"/>
      <c r="Z578" s="2"/>
    </row>
    <row r="579" ht="15.75" customHeight="1">
      <c r="A579" s="13">
        <v>5.0</v>
      </c>
      <c r="B579" s="13">
        <v>1.0</v>
      </c>
      <c r="C579" s="14">
        <v>7.0</v>
      </c>
      <c r="D579" s="14">
        <v>5.0</v>
      </c>
      <c r="E579" s="14">
        <v>42.0</v>
      </c>
      <c r="F579" s="14" t="s">
        <v>113</v>
      </c>
      <c r="G579" s="14" t="s">
        <v>53</v>
      </c>
      <c r="H579" s="14">
        <v>4.0</v>
      </c>
      <c r="I579" s="14" t="s">
        <v>931</v>
      </c>
      <c r="J579" s="14" t="s">
        <v>170</v>
      </c>
      <c r="K579" s="14" t="s">
        <v>170</v>
      </c>
      <c r="L579" s="14">
        <v>39.016</v>
      </c>
      <c r="M579" s="14" t="s">
        <v>932</v>
      </c>
      <c r="N579" s="14">
        <v>33.433</v>
      </c>
      <c r="O579" s="14">
        <v>1.0</v>
      </c>
      <c r="P579" s="14" t="s">
        <v>488</v>
      </c>
      <c r="Q579" s="14" t="s">
        <v>164</v>
      </c>
      <c r="R579" s="18" t="str">
        <f>IFNA(VLOOKUP(G579,'Points and Classes'!D:E,2,FALSE),"")</f>
        <v>Junior Novice Asphalt</v>
      </c>
      <c r="S579" s="19">
        <f>IF(R579="Sportsman",0,IFNA(VLOOKUP(D579,'Points and Classes'!A:B,2,FALSE),0))</f>
        <v>22</v>
      </c>
      <c r="T579" s="19">
        <f>IFNA(VLOOKUP(R579&amp;F579,'By Class Overall'!A:D,4,FALSE),0)</f>
        <v>96</v>
      </c>
      <c r="U579" s="19">
        <f>IFNA(VLOOKUP(R579&amp;F579,'By Class Overall'!A:E,5,FALSE),0)</f>
        <v>9</v>
      </c>
      <c r="V579" s="2"/>
      <c r="W579" s="2"/>
      <c r="X579" s="2"/>
      <c r="Y579" s="2"/>
      <c r="Z579" s="2"/>
    </row>
    <row r="580" ht="15.75" customHeight="1">
      <c r="A580" s="13">
        <v>5.0</v>
      </c>
      <c r="B580" s="13">
        <v>1.0</v>
      </c>
      <c r="C580" s="14" t="s">
        <v>130</v>
      </c>
      <c r="D580" s="14" t="s">
        <v>130</v>
      </c>
      <c r="E580" s="14">
        <v>24.0</v>
      </c>
      <c r="F580" s="14" t="s">
        <v>46</v>
      </c>
      <c r="G580" s="14" t="s">
        <v>42</v>
      </c>
      <c r="H580" s="14">
        <v>1.0</v>
      </c>
      <c r="I580" s="14" t="s">
        <v>933</v>
      </c>
      <c r="J580" s="14" t="s">
        <v>130</v>
      </c>
      <c r="K580" s="14" t="s">
        <v>159</v>
      </c>
      <c r="L580" s="14">
        <v>50.089</v>
      </c>
      <c r="M580" s="14" t="s">
        <v>934</v>
      </c>
      <c r="N580" s="14">
        <v>50.231</v>
      </c>
      <c r="O580" s="14">
        <v>1.0</v>
      </c>
      <c r="P580" s="14" t="s">
        <v>47</v>
      </c>
      <c r="Q580" s="14" t="s">
        <v>164</v>
      </c>
      <c r="R580" s="18" t="str">
        <f>IFNA(VLOOKUP(G580,'Points and Classes'!D:E,2,FALSE),"")</f>
        <v>Junior Expert Asphalt</v>
      </c>
      <c r="S580" s="19">
        <f>IF(R580="Sportsman",0,IFNA(VLOOKUP(D580,'Points and Classes'!A:B,2,FALSE),0))</f>
        <v>0</v>
      </c>
      <c r="T580" s="19">
        <f>IFNA(VLOOKUP(R580&amp;F580,'By Class Overall'!A:D,4,FALSE),0)</f>
        <v>246</v>
      </c>
      <c r="U580" s="19">
        <f>IFNA(VLOOKUP(R580&amp;F580,'By Class Overall'!A:E,5,FALSE),0)</f>
        <v>5</v>
      </c>
      <c r="V580" s="2"/>
      <c r="W580" s="2"/>
      <c r="X580" s="2"/>
      <c r="Y580" s="2"/>
      <c r="Z580" s="2"/>
    </row>
    <row r="581" ht="15.75" customHeight="1">
      <c r="A581" s="13">
        <v>5.0</v>
      </c>
      <c r="B581" s="13">
        <v>1.0</v>
      </c>
      <c r="C581" s="14" t="s">
        <v>130</v>
      </c>
      <c r="D581" s="14" t="s">
        <v>130</v>
      </c>
      <c r="E581" s="14">
        <v>5.0</v>
      </c>
      <c r="F581" s="14" t="s">
        <v>48</v>
      </c>
      <c r="G581" s="14" t="s">
        <v>42</v>
      </c>
      <c r="H581" s="14">
        <v>1.0</v>
      </c>
      <c r="I581" s="14" t="s">
        <v>935</v>
      </c>
      <c r="J581" s="14" t="s">
        <v>130</v>
      </c>
      <c r="K581" s="14">
        <v>1.116</v>
      </c>
      <c r="L581" s="14">
        <v>49.323</v>
      </c>
      <c r="M581" s="14" t="s">
        <v>935</v>
      </c>
      <c r="N581" s="14">
        <v>49.323</v>
      </c>
      <c r="O581" s="14">
        <v>1.0</v>
      </c>
      <c r="P581" s="14" t="s">
        <v>49</v>
      </c>
      <c r="Q581" s="14" t="s">
        <v>164</v>
      </c>
      <c r="R581" s="18" t="str">
        <f>IFNA(VLOOKUP(G581,'Points and Classes'!D:E,2,FALSE),"")</f>
        <v>Junior Expert Asphalt</v>
      </c>
      <c r="S581" s="19">
        <f>IF(R581="Sportsman",0,IFNA(VLOOKUP(D581,'Points and Classes'!A:B,2,FALSE),0))</f>
        <v>0</v>
      </c>
      <c r="T581" s="19">
        <f>IFNA(VLOOKUP(R581&amp;F581,'By Class Overall'!A:D,4,FALSE),0)</f>
        <v>292</v>
      </c>
      <c r="U581" s="19">
        <f>IFNA(VLOOKUP(R581&amp;F581,'By Class Overall'!A:E,5,FALSE),0)</f>
        <v>3</v>
      </c>
      <c r="V581" s="2"/>
      <c r="W581" s="2"/>
      <c r="X581" s="2"/>
      <c r="Y581" s="2"/>
      <c r="Z581" s="2"/>
    </row>
    <row r="582" ht="15.75" customHeight="1">
      <c r="A582" s="13">
        <v>5.0</v>
      </c>
      <c r="B582" s="13">
        <v>1.0</v>
      </c>
      <c r="C582" s="14">
        <v>1.0</v>
      </c>
      <c r="D582" s="14">
        <v>1.0</v>
      </c>
      <c r="E582" s="14">
        <v>102.0</v>
      </c>
      <c r="F582" s="14" t="s">
        <v>112</v>
      </c>
      <c r="G582" s="14" t="s">
        <v>52</v>
      </c>
      <c r="H582" s="14">
        <v>5.0</v>
      </c>
      <c r="I582" s="14" t="s">
        <v>936</v>
      </c>
      <c r="J582" s="2"/>
      <c r="K582" s="2"/>
      <c r="L582" s="14">
        <v>49.619</v>
      </c>
      <c r="M582" s="14" t="s">
        <v>937</v>
      </c>
      <c r="N582" s="14">
        <v>51.434</v>
      </c>
      <c r="O582" s="14">
        <v>2.0</v>
      </c>
      <c r="P582" s="14" t="s">
        <v>167</v>
      </c>
      <c r="Q582" s="14" t="s">
        <v>168</v>
      </c>
      <c r="R582" s="18" t="str">
        <f>IFNA(VLOOKUP(G582,'Points and Classes'!D:E,2,FALSE),"")</f>
        <v>Junior Expert SuperMoto</v>
      </c>
      <c r="S582" s="19">
        <f>IF(R582="Sportsman",0,IFNA(VLOOKUP(D582,'Points and Classes'!A:B,2,FALSE),0))</f>
        <v>50</v>
      </c>
      <c r="T582" s="19">
        <f>IFNA(VLOOKUP(R582&amp;F582,'By Class Overall'!A:D,4,FALSE),0)</f>
        <v>556</v>
      </c>
      <c r="U582" s="19">
        <f>IFNA(VLOOKUP(R582&amp;F582,'By Class Overall'!A:E,5,FALSE),0)</f>
        <v>1</v>
      </c>
      <c r="V582" s="2"/>
      <c r="W582" s="2"/>
      <c r="X582" s="2"/>
      <c r="Y582" s="2"/>
      <c r="Z582" s="2"/>
    </row>
    <row r="583" ht="15.75" customHeight="1">
      <c r="A583" s="13">
        <v>5.0</v>
      </c>
      <c r="B583" s="13">
        <v>1.0</v>
      </c>
      <c r="C583" s="14">
        <v>2.0</v>
      </c>
      <c r="D583" s="14">
        <v>2.0</v>
      </c>
      <c r="E583" s="14">
        <v>5.0</v>
      </c>
      <c r="F583" s="14" t="s">
        <v>48</v>
      </c>
      <c r="G583" s="14" t="s">
        <v>52</v>
      </c>
      <c r="H583" s="14">
        <v>5.0</v>
      </c>
      <c r="I583" s="14" t="s">
        <v>938</v>
      </c>
      <c r="J583" s="14">
        <v>36.826</v>
      </c>
      <c r="K583" s="14">
        <v>36.826</v>
      </c>
      <c r="L583" s="14">
        <v>45.047</v>
      </c>
      <c r="M583" s="14" t="s">
        <v>939</v>
      </c>
      <c r="N583" s="14">
        <v>46.452</v>
      </c>
      <c r="O583" s="14">
        <v>3.0</v>
      </c>
      <c r="P583" s="14" t="s">
        <v>49</v>
      </c>
      <c r="Q583" s="14" t="s">
        <v>164</v>
      </c>
      <c r="R583" s="18" t="str">
        <f>IFNA(VLOOKUP(G583,'Points and Classes'!D:E,2,FALSE),"")</f>
        <v>Junior Expert SuperMoto</v>
      </c>
      <c r="S583" s="19">
        <f>IF(R583="Sportsman",0,IFNA(VLOOKUP(D583,'Points and Classes'!A:B,2,FALSE),0))</f>
        <v>40</v>
      </c>
      <c r="T583" s="19">
        <f>IFNA(VLOOKUP(R583&amp;F583,'By Class Overall'!A:D,4,FALSE),0)</f>
        <v>338</v>
      </c>
      <c r="U583" s="19">
        <f>IFNA(VLOOKUP(R583&amp;F583,'By Class Overall'!A:E,5,FALSE),0)</f>
        <v>3</v>
      </c>
      <c r="V583" s="2"/>
      <c r="W583" s="2"/>
      <c r="X583" s="2"/>
      <c r="Y583" s="2"/>
      <c r="Z583" s="2"/>
    </row>
    <row r="584" ht="15.75" customHeight="1">
      <c r="A584" s="13">
        <v>5.0</v>
      </c>
      <c r="B584" s="13">
        <v>1.0</v>
      </c>
      <c r="C584" s="14">
        <v>3.0</v>
      </c>
      <c r="D584" s="14">
        <v>3.0</v>
      </c>
      <c r="E584" s="14">
        <v>56.0</v>
      </c>
      <c r="F584" s="14" t="s">
        <v>50</v>
      </c>
      <c r="G584" s="14" t="s">
        <v>52</v>
      </c>
      <c r="H584" s="14">
        <v>5.0</v>
      </c>
      <c r="I584" s="14" t="s">
        <v>940</v>
      </c>
      <c r="J584" s="14" t="s">
        <v>941</v>
      </c>
      <c r="K584" s="14">
        <v>28.857</v>
      </c>
      <c r="L584" s="14">
        <v>42.012</v>
      </c>
      <c r="M584" s="14" t="s">
        <v>942</v>
      </c>
      <c r="N584" s="14">
        <v>43.525</v>
      </c>
      <c r="O584" s="14">
        <v>3.0</v>
      </c>
      <c r="P584" s="14" t="s">
        <v>51</v>
      </c>
      <c r="Q584" s="14" t="s">
        <v>158</v>
      </c>
      <c r="R584" s="18" t="str">
        <f>IFNA(VLOOKUP(G584,'Points and Classes'!D:E,2,FALSE),"")</f>
        <v>Junior Expert SuperMoto</v>
      </c>
      <c r="S584" s="19">
        <f>IF(R584="Sportsman",0,IFNA(VLOOKUP(D584,'Points and Classes'!A:B,2,FALSE),0))</f>
        <v>32</v>
      </c>
      <c r="T584" s="19">
        <f>IFNA(VLOOKUP(R584&amp;F584,'By Class Overall'!A:D,4,FALSE),0)</f>
        <v>342</v>
      </c>
      <c r="U584" s="19">
        <f>IFNA(VLOOKUP(R584&amp;F584,'By Class Overall'!A:E,5,FALSE),0)</f>
        <v>2</v>
      </c>
      <c r="V584" s="2"/>
      <c r="W584" s="2"/>
      <c r="X584" s="2"/>
      <c r="Y584" s="2"/>
      <c r="Z584" s="2"/>
    </row>
    <row r="585" ht="15.75" customHeight="1">
      <c r="A585" s="13">
        <v>5.0</v>
      </c>
      <c r="B585" s="13">
        <v>1.0</v>
      </c>
      <c r="C585" s="14">
        <v>4.0</v>
      </c>
      <c r="D585" s="14">
        <v>1.0</v>
      </c>
      <c r="E585" s="14">
        <v>52.0</v>
      </c>
      <c r="F585" s="14" t="s">
        <v>57</v>
      </c>
      <c r="G585" s="14" t="s">
        <v>68</v>
      </c>
      <c r="H585" s="14">
        <v>4.0</v>
      </c>
      <c r="I585" s="14" t="s">
        <v>943</v>
      </c>
      <c r="J585" s="14" t="s">
        <v>170</v>
      </c>
      <c r="K585" s="14" t="s">
        <v>170</v>
      </c>
      <c r="L585" s="14">
        <v>39.009</v>
      </c>
      <c r="M585" s="14" t="s">
        <v>944</v>
      </c>
      <c r="N585" s="14">
        <v>41.196</v>
      </c>
      <c r="O585" s="14">
        <v>3.0</v>
      </c>
      <c r="P585" s="14" t="s">
        <v>58</v>
      </c>
      <c r="Q585" s="14" t="s">
        <v>158</v>
      </c>
      <c r="R585" s="18" t="str">
        <f>IFNA(VLOOKUP(G585,'Points and Classes'!D:E,2,FALSE),"")</f>
        <v>Junior Novice SuperMoto</v>
      </c>
      <c r="S585" s="19">
        <f>IF(R585="Sportsman",0,IFNA(VLOOKUP(D585,'Points and Classes'!A:B,2,FALSE),0))</f>
        <v>50</v>
      </c>
      <c r="T585" s="19">
        <f>IFNA(VLOOKUP(R585&amp;F585,'By Class Overall'!A:D,4,FALSE),0)</f>
        <v>100</v>
      </c>
      <c r="U585" s="19">
        <f>IFNA(VLOOKUP(R585&amp;F585,'By Class Overall'!A:E,5,FALSE),0)</f>
        <v>6</v>
      </c>
      <c r="V585" s="2"/>
      <c r="W585" s="2"/>
      <c r="X585" s="2"/>
      <c r="Y585" s="2"/>
      <c r="Z585" s="2"/>
    </row>
    <row r="586" ht="15.75" customHeight="1">
      <c r="A586" s="13">
        <v>5.0</v>
      </c>
      <c r="B586" s="13">
        <v>1.0</v>
      </c>
      <c r="C586" s="14">
        <v>5.0</v>
      </c>
      <c r="D586" s="14">
        <v>2.0</v>
      </c>
      <c r="E586" s="14">
        <v>133.0</v>
      </c>
      <c r="F586" s="14" t="s">
        <v>54</v>
      </c>
      <c r="G586" s="14" t="s">
        <v>68</v>
      </c>
      <c r="H586" s="14">
        <v>4.0</v>
      </c>
      <c r="I586" s="14" t="s">
        <v>945</v>
      </c>
      <c r="J586" s="14" t="s">
        <v>170</v>
      </c>
      <c r="K586" s="14">
        <v>4.722</v>
      </c>
      <c r="L586" s="14">
        <v>38.516</v>
      </c>
      <c r="M586" s="14" t="s">
        <v>946</v>
      </c>
      <c r="N586" s="14">
        <v>39.918</v>
      </c>
      <c r="O586" s="14">
        <v>3.0</v>
      </c>
      <c r="P586" s="14" t="s">
        <v>55</v>
      </c>
      <c r="Q586" s="14" t="s">
        <v>171</v>
      </c>
      <c r="R586" s="18" t="str">
        <f>IFNA(VLOOKUP(G586,'Points and Classes'!D:E,2,FALSE),"")</f>
        <v>Junior Novice SuperMoto</v>
      </c>
      <c r="S586" s="19">
        <f>IF(R586="Sportsman",0,IFNA(VLOOKUP(D586,'Points and Classes'!A:B,2,FALSE),0))</f>
        <v>40</v>
      </c>
      <c r="T586" s="19">
        <f>IFNA(VLOOKUP(R586&amp;F586,'By Class Overall'!A:D,4,FALSE),0)</f>
        <v>516</v>
      </c>
      <c r="U586" s="19">
        <f>IFNA(VLOOKUP(R586&amp;F586,'By Class Overall'!A:E,5,FALSE),0)</f>
        <v>1</v>
      </c>
      <c r="V586" s="2"/>
      <c r="W586" s="2"/>
      <c r="X586" s="2"/>
      <c r="Y586" s="2"/>
      <c r="Z586" s="2"/>
    </row>
    <row r="587" ht="15.75" customHeight="1">
      <c r="A587" s="13">
        <v>5.0</v>
      </c>
      <c r="B587" s="13">
        <v>1.0</v>
      </c>
      <c r="C587" s="14">
        <v>6.0</v>
      </c>
      <c r="D587" s="14">
        <v>3.0</v>
      </c>
      <c r="E587" s="14">
        <v>333.0</v>
      </c>
      <c r="F587" s="14" t="s">
        <v>56</v>
      </c>
      <c r="G587" s="14" t="s">
        <v>68</v>
      </c>
      <c r="H587" s="14">
        <v>4.0</v>
      </c>
      <c r="I587" s="14" t="s">
        <v>947</v>
      </c>
      <c r="J587" s="14" t="s">
        <v>170</v>
      </c>
      <c r="K587" s="14">
        <v>0.909</v>
      </c>
      <c r="L587" s="14">
        <v>38.423</v>
      </c>
      <c r="M587" s="14" t="s">
        <v>948</v>
      </c>
      <c r="N587" s="14">
        <v>40.135</v>
      </c>
      <c r="O587" s="14">
        <v>3.0</v>
      </c>
      <c r="P587" s="14" t="s">
        <v>55</v>
      </c>
      <c r="Q587" s="14" t="s">
        <v>171</v>
      </c>
      <c r="R587" s="18" t="str">
        <f>IFNA(VLOOKUP(G587,'Points and Classes'!D:E,2,FALSE),"")</f>
        <v>Junior Novice SuperMoto</v>
      </c>
      <c r="S587" s="19">
        <f>IF(R587="Sportsman",0,IFNA(VLOOKUP(D587,'Points and Classes'!A:B,2,FALSE),0))</f>
        <v>32</v>
      </c>
      <c r="T587" s="19">
        <f>IFNA(VLOOKUP(R587&amp;F587,'By Class Overall'!A:D,4,FALSE),0)</f>
        <v>92</v>
      </c>
      <c r="U587" s="19">
        <f>IFNA(VLOOKUP(R587&amp;F587,'By Class Overall'!A:E,5,FALSE),0)</f>
        <v>8</v>
      </c>
      <c r="V587" s="2"/>
      <c r="W587" s="2"/>
      <c r="X587" s="2"/>
      <c r="Y587" s="2"/>
      <c r="Z587" s="2"/>
    </row>
    <row r="588" ht="15.75" customHeight="1">
      <c r="A588" s="13">
        <v>5.0</v>
      </c>
      <c r="B588" s="13">
        <v>1.0</v>
      </c>
      <c r="C588" s="14">
        <v>7.0</v>
      </c>
      <c r="D588" s="14">
        <v>4.0</v>
      </c>
      <c r="E588" s="14">
        <v>49.0</v>
      </c>
      <c r="F588" s="14" t="s">
        <v>59</v>
      </c>
      <c r="G588" s="14" t="s">
        <v>68</v>
      </c>
      <c r="H588" s="14">
        <v>4.0</v>
      </c>
      <c r="I588" s="14" t="s">
        <v>949</v>
      </c>
      <c r="J588" s="14" t="s">
        <v>170</v>
      </c>
      <c r="K588" s="14">
        <v>10.401</v>
      </c>
      <c r="L588" s="14">
        <v>37.385</v>
      </c>
      <c r="M588" s="14" t="s">
        <v>950</v>
      </c>
      <c r="N588" s="14">
        <v>40.993</v>
      </c>
      <c r="O588" s="14">
        <v>2.0</v>
      </c>
      <c r="P588" s="14" t="s">
        <v>60</v>
      </c>
      <c r="Q588" s="14" t="s">
        <v>164</v>
      </c>
      <c r="R588" s="18" t="str">
        <f>IFNA(VLOOKUP(G588,'Points and Classes'!D:E,2,FALSE),"")</f>
        <v>Junior Novice SuperMoto</v>
      </c>
      <c r="S588" s="19">
        <f>IF(R588="Sportsman",0,IFNA(VLOOKUP(D588,'Points and Classes'!A:B,2,FALSE),0))</f>
        <v>26</v>
      </c>
      <c r="T588" s="19">
        <f>IFNA(VLOOKUP(R588&amp;F588,'By Class Overall'!A:D,4,FALSE),0)</f>
        <v>408</v>
      </c>
      <c r="U588" s="19">
        <f>IFNA(VLOOKUP(R588&amp;F588,'By Class Overall'!A:E,5,FALSE),0)</f>
        <v>2</v>
      </c>
      <c r="V588" s="2"/>
      <c r="W588" s="2"/>
      <c r="X588" s="2"/>
      <c r="Y588" s="2"/>
      <c r="Z588" s="2"/>
    </row>
    <row r="589" ht="15.75" customHeight="1">
      <c r="A589" s="13">
        <v>5.0</v>
      </c>
      <c r="B589" s="13">
        <v>1.0</v>
      </c>
      <c r="C589" s="14">
        <v>8.0</v>
      </c>
      <c r="D589" s="14">
        <v>5.0</v>
      </c>
      <c r="E589" s="14">
        <v>42.0</v>
      </c>
      <c r="F589" s="14" t="s">
        <v>113</v>
      </c>
      <c r="G589" s="14" t="s">
        <v>68</v>
      </c>
      <c r="H589" s="14">
        <v>4.0</v>
      </c>
      <c r="I589" s="14" t="s">
        <v>951</v>
      </c>
      <c r="J589" s="14" t="s">
        <v>170</v>
      </c>
      <c r="K589" s="14">
        <v>56.541</v>
      </c>
      <c r="L589" s="14">
        <v>32.6</v>
      </c>
      <c r="M589" s="14" t="s">
        <v>952</v>
      </c>
      <c r="N589" s="14">
        <v>34.037</v>
      </c>
      <c r="O589" s="14">
        <v>2.0</v>
      </c>
      <c r="P589" s="14" t="s">
        <v>488</v>
      </c>
      <c r="Q589" s="14" t="s">
        <v>164</v>
      </c>
      <c r="R589" s="18" t="str">
        <f>IFNA(VLOOKUP(G589,'Points and Classes'!D:E,2,FALSE),"")</f>
        <v>Junior Novice SuperMoto</v>
      </c>
      <c r="S589" s="19">
        <f>IF(R589="Sportsman",0,IFNA(VLOOKUP(D589,'Points and Classes'!A:B,2,FALSE),0))</f>
        <v>22</v>
      </c>
      <c r="T589" s="19">
        <f>IFNA(VLOOKUP(R589&amp;F589,'By Class Overall'!A:D,4,FALSE),0)</f>
        <v>44</v>
      </c>
      <c r="U589" s="19">
        <f>IFNA(VLOOKUP(R589&amp;F589,'By Class Overall'!A:E,5,FALSE),0)</f>
        <v>11</v>
      </c>
      <c r="V589" s="2"/>
      <c r="W589" s="2"/>
      <c r="X589" s="2"/>
      <c r="Y589" s="2"/>
      <c r="Z589" s="2"/>
    </row>
    <row r="590" ht="15.75" customHeight="1">
      <c r="A590" s="13">
        <v>5.0</v>
      </c>
      <c r="B590" s="13">
        <v>1.0</v>
      </c>
      <c r="C590" s="14" t="s">
        <v>129</v>
      </c>
      <c r="D590" s="14" t="s">
        <v>129</v>
      </c>
      <c r="E590" s="14">
        <v>24.0</v>
      </c>
      <c r="F590" s="14" t="s">
        <v>46</v>
      </c>
      <c r="G590" s="14" t="s">
        <v>52</v>
      </c>
      <c r="H590" s="2"/>
      <c r="I590" s="2"/>
      <c r="J590" s="14" t="s">
        <v>129</v>
      </c>
      <c r="K590" s="2"/>
      <c r="L590" s="14" t="s">
        <v>153</v>
      </c>
      <c r="M590" s="2"/>
      <c r="N590" s="14" t="s">
        <v>153</v>
      </c>
      <c r="O590" s="14">
        <v>0.0</v>
      </c>
      <c r="P590" s="14" t="s">
        <v>47</v>
      </c>
      <c r="Q590" s="14" t="s">
        <v>164</v>
      </c>
      <c r="R590" s="18" t="str">
        <f>IFNA(VLOOKUP(G590,'Points and Classes'!D:E,2,FALSE),"")</f>
        <v>Junior Expert SuperMoto</v>
      </c>
      <c r="S590" s="19">
        <f>IF(R590="Sportsman",0,IFNA(VLOOKUP(D590,'Points and Classes'!A:B,2,FALSE),0))</f>
        <v>0</v>
      </c>
      <c r="T590" s="19">
        <f>IFNA(VLOOKUP(R590&amp;F590,'By Class Overall'!A:D,4,FALSE),0)</f>
        <v>270</v>
      </c>
      <c r="U590" s="19">
        <f>IFNA(VLOOKUP(R590&amp;F590,'By Class Overall'!A:E,5,FALSE),0)</f>
        <v>4</v>
      </c>
      <c r="V590" s="2"/>
      <c r="W590" s="2"/>
      <c r="X590" s="2"/>
      <c r="Y590" s="2"/>
      <c r="Z590" s="2"/>
    </row>
    <row r="591" ht="15.75" customHeight="1">
      <c r="A591" s="13">
        <v>5.0</v>
      </c>
      <c r="B591" s="13">
        <v>1.0</v>
      </c>
      <c r="C591" s="14">
        <v>1.0</v>
      </c>
      <c r="D591" s="14">
        <v>1.0</v>
      </c>
      <c r="E591" s="14">
        <v>113.0</v>
      </c>
      <c r="F591" s="14" t="s">
        <v>128</v>
      </c>
      <c r="G591" s="14" t="s">
        <v>103</v>
      </c>
      <c r="H591" s="14">
        <v>5.0</v>
      </c>
      <c r="I591" s="14" t="s">
        <v>953</v>
      </c>
      <c r="J591" s="2"/>
      <c r="K591" s="2"/>
      <c r="L591" s="14">
        <v>52.4</v>
      </c>
      <c r="M591" s="14" t="s">
        <v>954</v>
      </c>
      <c r="N591" s="14">
        <v>54.392</v>
      </c>
      <c r="O591" s="14">
        <v>5.0</v>
      </c>
      <c r="P591" s="14" t="s">
        <v>35</v>
      </c>
      <c r="Q591" s="14" t="s">
        <v>955</v>
      </c>
      <c r="R591" s="18" t="str">
        <f>IFNA(VLOOKUP(G591,'Points and Classes'!D:E,2,FALSE),"")</f>
        <v>Unlimited Mini SuperMoto</v>
      </c>
      <c r="S591" s="19">
        <f>IF(R591="Sportsman",0,IFNA(VLOOKUP(D591,'Points and Classes'!A:B,2,FALSE),0))</f>
        <v>50</v>
      </c>
      <c r="T591" s="19">
        <f>IFNA(VLOOKUP(R591&amp;F591,'By Class Overall'!A:D,4,FALSE),0)</f>
        <v>100</v>
      </c>
      <c r="U591" s="19">
        <f>IFNA(VLOOKUP(R591&amp;F591,'By Class Overall'!A:E,5,FALSE),0)</f>
        <v>3</v>
      </c>
      <c r="V591" s="2"/>
      <c r="W591" s="2"/>
      <c r="X591" s="2"/>
      <c r="Y591" s="2"/>
      <c r="Z591" s="2"/>
    </row>
    <row r="592" ht="15.75" customHeight="1">
      <c r="A592" s="13">
        <v>5.0</v>
      </c>
      <c r="B592" s="13">
        <v>1.0</v>
      </c>
      <c r="C592" s="14">
        <v>2.0</v>
      </c>
      <c r="D592" s="14">
        <v>2.0</v>
      </c>
      <c r="E592" s="14">
        <v>15.0</v>
      </c>
      <c r="F592" s="14" t="s">
        <v>78</v>
      </c>
      <c r="G592" s="14" t="s">
        <v>103</v>
      </c>
      <c r="H592" s="14">
        <v>5.0</v>
      </c>
      <c r="I592" s="14" t="s">
        <v>956</v>
      </c>
      <c r="J592" s="14">
        <v>1.147</v>
      </c>
      <c r="K592" s="14">
        <v>1.147</v>
      </c>
      <c r="L592" s="14">
        <v>52.226</v>
      </c>
      <c r="M592" s="14" t="s">
        <v>957</v>
      </c>
      <c r="N592" s="14">
        <v>53.92</v>
      </c>
      <c r="O592" s="14">
        <v>4.0</v>
      </c>
      <c r="P592" s="14" t="s">
        <v>98</v>
      </c>
      <c r="Q592" s="14" t="s">
        <v>148</v>
      </c>
      <c r="R592" s="18" t="str">
        <f>IFNA(VLOOKUP(G592,'Points and Classes'!D:E,2,FALSE),"")</f>
        <v>Unlimited Mini SuperMoto</v>
      </c>
      <c r="S592" s="19">
        <f>IF(R592="Sportsman",0,IFNA(VLOOKUP(D592,'Points and Classes'!A:B,2,FALSE),0))</f>
        <v>40</v>
      </c>
      <c r="T592" s="19">
        <f>IFNA(VLOOKUP(R592&amp;F592,'By Class Overall'!A:D,4,FALSE),0)</f>
        <v>320</v>
      </c>
      <c r="U592" s="19">
        <f>IFNA(VLOOKUP(R592&amp;F592,'By Class Overall'!A:E,5,FALSE),0)</f>
        <v>2</v>
      </c>
      <c r="V592" s="2"/>
      <c r="W592" s="2"/>
      <c r="X592" s="2"/>
      <c r="Y592" s="2"/>
      <c r="Z592" s="2"/>
    </row>
    <row r="593" ht="15.75" customHeight="1">
      <c r="A593" s="13">
        <v>5.0</v>
      </c>
      <c r="B593" s="13">
        <v>1.0</v>
      </c>
      <c r="C593" s="14">
        <v>3.0</v>
      </c>
      <c r="D593" s="14">
        <v>3.0</v>
      </c>
      <c r="E593" s="14">
        <v>234.0</v>
      </c>
      <c r="F593" s="14" t="s">
        <v>93</v>
      </c>
      <c r="G593" s="14" t="s">
        <v>103</v>
      </c>
      <c r="H593" s="14">
        <v>5.0</v>
      </c>
      <c r="I593" s="14" t="s">
        <v>958</v>
      </c>
      <c r="J593" s="14">
        <v>16.176</v>
      </c>
      <c r="K593" s="14">
        <v>15.029</v>
      </c>
      <c r="L593" s="14">
        <v>50.043</v>
      </c>
      <c r="M593" s="14" t="s">
        <v>959</v>
      </c>
      <c r="N593" s="14">
        <v>51.691</v>
      </c>
      <c r="O593" s="14">
        <v>4.0</v>
      </c>
      <c r="P593" s="14" t="s">
        <v>94</v>
      </c>
      <c r="Q593" s="14" t="s">
        <v>164</v>
      </c>
      <c r="R593" s="18" t="str">
        <f>IFNA(VLOOKUP(G593,'Points and Classes'!D:E,2,FALSE),"")</f>
        <v>Unlimited Mini SuperMoto</v>
      </c>
      <c r="S593" s="19">
        <f>IF(R593="Sportsman",0,IFNA(VLOOKUP(D593,'Points and Classes'!A:B,2,FALSE),0))</f>
        <v>32</v>
      </c>
      <c r="T593" s="19">
        <f>IFNA(VLOOKUP(R593&amp;F593,'By Class Overall'!A:D,4,FALSE),0)</f>
        <v>402</v>
      </c>
      <c r="U593" s="19">
        <f>IFNA(VLOOKUP(R593&amp;F593,'By Class Overall'!A:E,5,FALSE),0)</f>
        <v>1</v>
      </c>
      <c r="V593" s="2"/>
      <c r="W593" s="2"/>
      <c r="X593" s="2"/>
      <c r="Y593" s="2"/>
      <c r="Z593" s="2"/>
    </row>
    <row r="594" ht="15.75" customHeight="1">
      <c r="A594" s="13">
        <v>5.0</v>
      </c>
      <c r="B594" s="13">
        <v>1.0</v>
      </c>
      <c r="C594" s="14">
        <v>4.0</v>
      </c>
      <c r="D594" s="14">
        <v>4.0</v>
      </c>
      <c r="E594" s="14">
        <v>213.0</v>
      </c>
      <c r="F594" s="14" t="s">
        <v>100</v>
      </c>
      <c r="G594" s="14" t="s">
        <v>103</v>
      </c>
      <c r="H594" s="14">
        <v>5.0</v>
      </c>
      <c r="I594" s="14" t="s">
        <v>960</v>
      </c>
      <c r="J594" s="14">
        <v>17.148</v>
      </c>
      <c r="K594" s="14">
        <v>0.972</v>
      </c>
      <c r="L594" s="14">
        <v>49.909</v>
      </c>
      <c r="M594" s="14" t="s">
        <v>961</v>
      </c>
      <c r="N594" s="14">
        <v>52.12</v>
      </c>
      <c r="O594" s="14">
        <v>5.0</v>
      </c>
      <c r="P594" s="14" t="s">
        <v>35</v>
      </c>
      <c r="Q594" s="14" t="s">
        <v>168</v>
      </c>
      <c r="R594" s="18" t="str">
        <f>IFNA(VLOOKUP(G594,'Points and Classes'!D:E,2,FALSE),"")</f>
        <v>Unlimited Mini SuperMoto</v>
      </c>
      <c r="S594" s="19">
        <f>IF(R594="Sportsman",0,IFNA(VLOOKUP(D594,'Points and Classes'!A:B,2,FALSE),0))</f>
        <v>26</v>
      </c>
      <c r="T594" s="19">
        <f>IFNA(VLOOKUP(R594&amp;F594,'By Class Overall'!A:D,4,FALSE),0)</f>
        <v>58</v>
      </c>
      <c r="U594" s="19">
        <f>IFNA(VLOOKUP(R594&amp;F594,'By Class Overall'!A:E,5,FALSE),0)</f>
        <v>6</v>
      </c>
      <c r="V594" s="2"/>
      <c r="W594" s="2"/>
      <c r="X594" s="2"/>
      <c r="Y594" s="2"/>
      <c r="Z594" s="2"/>
    </row>
    <row r="595" ht="15.75" customHeight="1">
      <c r="A595" s="13">
        <v>5.0</v>
      </c>
      <c r="B595" s="13">
        <v>1.0</v>
      </c>
      <c r="C595" s="14">
        <v>5.0</v>
      </c>
      <c r="D595" s="14">
        <v>1.0</v>
      </c>
      <c r="E595" s="14">
        <v>365.0</v>
      </c>
      <c r="F595" s="14" t="s">
        <v>25</v>
      </c>
      <c r="G595" s="14" t="s">
        <v>76</v>
      </c>
      <c r="H595" s="14">
        <v>5.0</v>
      </c>
      <c r="I595" s="14" t="s">
        <v>962</v>
      </c>
      <c r="J595" s="14">
        <v>28.975</v>
      </c>
      <c r="K595" s="14">
        <v>11.827</v>
      </c>
      <c r="L595" s="14">
        <v>48.324</v>
      </c>
      <c r="M595" s="14" t="s">
        <v>963</v>
      </c>
      <c r="N595" s="14">
        <v>50.156</v>
      </c>
      <c r="O595" s="14">
        <v>5.0</v>
      </c>
      <c r="P595" s="14" t="s">
        <v>75</v>
      </c>
      <c r="Q595" s="14" t="s">
        <v>164</v>
      </c>
      <c r="R595" s="18" t="str">
        <f>IFNA(VLOOKUP(G595,'Points and Classes'!D:E,2,FALSE),"")</f>
        <v>Limited Mini SuperMoto</v>
      </c>
      <c r="S595" s="19">
        <f>IF(R595="Sportsman",0,IFNA(VLOOKUP(D595,'Points and Classes'!A:B,2,FALSE),0))</f>
        <v>50</v>
      </c>
      <c r="T595" s="19">
        <f>IFNA(VLOOKUP(R595&amp;F595,'By Class Overall'!A:D,4,FALSE),0)</f>
        <v>540</v>
      </c>
      <c r="U595" s="19">
        <f>IFNA(VLOOKUP(R595&amp;F595,'By Class Overall'!A:E,5,FALSE),0)</f>
        <v>1</v>
      </c>
      <c r="V595" s="2"/>
      <c r="W595" s="2"/>
      <c r="X595" s="2"/>
      <c r="Y595" s="2"/>
      <c r="Z595" s="2"/>
    </row>
    <row r="596" ht="15.75" customHeight="1">
      <c r="A596" s="13">
        <v>5.0</v>
      </c>
      <c r="B596" s="13">
        <v>1.0</v>
      </c>
      <c r="C596" s="14">
        <v>6.0</v>
      </c>
      <c r="D596" s="14">
        <v>2.0</v>
      </c>
      <c r="E596" s="14">
        <v>686.0</v>
      </c>
      <c r="F596" s="14" t="s">
        <v>19</v>
      </c>
      <c r="G596" s="14" t="s">
        <v>76</v>
      </c>
      <c r="H596" s="14">
        <v>5.0</v>
      </c>
      <c r="I596" s="14" t="s">
        <v>964</v>
      </c>
      <c r="J596" s="14">
        <v>29.367</v>
      </c>
      <c r="K596" s="14">
        <v>0.392</v>
      </c>
      <c r="L596" s="14">
        <v>48.273</v>
      </c>
      <c r="M596" s="14" t="s">
        <v>965</v>
      </c>
      <c r="N596" s="14">
        <v>49.935</v>
      </c>
      <c r="O596" s="14">
        <v>4.0</v>
      </c>
      <c r="P596" s="14" t="s">
        <v>70</v>
      </c>
      <c r="Q596" s="14" t="s">
        <v>165</v>
      </c>
      <c r="R596" s="18" t="str">
        <f>IFNA(VLOOKUP(G596,'Points and Classes'!D:E,2,FALSE),"")</f>
        <v>Limited Mini SuperMoto</v>
      </c>
      <c r="S596" s="19">
        <f>IF(R596="Sportsman",0,IFNA(VLOOKUP(D596,'Points and Classes'!A:B,2,FALSE),0))</f>
        <v>40</v>
      </c>
      <c r="T596" s="19">
        <f>IFNA(VLOOKUP(R596&amp;F596,'By Class Overall'!A:D,4,FALSE),0)</f>
        <v>532</v>
      </c>
      <c r="U596" s="19">
        <f>IFNA(VLOOKUP(R596&amp;F596,'By Class Overall'!A:E,5,FALSE),0)</f>
        <v>2</v>
      </c>
      <c r="V596" s="2"/>
      <c r="W596" s="2"/>
      <c r="X596" s="2"/>
      <c r="Y596" s="2"/>
      <c r="Z596" s="2"/>
    </row>
    <row r="597" ht="15.75" customHeight="1">
      <c r="A597" s="13">
        <v>5.0</v>
      </c>
      <c r="B597" s="13">
        <v>1.0</v>
      </c>
      <c r="C597" s="14" t="s">
        <v>129</v>
      </c>
      <c r="D597" s="14" t="s">
        <v>129</v>
      </c>
      <c r="E597" s="14">
        <v>805.0</v>
      </c>
      <c r="F597" s="14" t="s">
        <v>966</v>
      </c>
      <c r="G597" s="14" t="s">
        <v>103</v>
      </c>
      <c r="H597" s="2"/>
      <c r="I597" s="2"/>
      <c r="J597" s="14" t="s">
        <v>129</v>
      </c>
      <c r="K597" s="2"/>
      <c r="L597" s="14" t="s">
        <v>153</v>
      </c>
      <c r="M597" s="2"/>
      <c r="N597" s="14" t="s">
        <v>153</v>
      </c>
      <c r="O597" s="14">
        <v>0.0</v>
      </c>
      <c r="P597" s="14" t="s">
        <v>967</v>
      </c>
      <c r="Q597" s="14" t="s">
        <v>150</v>
      </c>
      <c r="R597" s="18" t="str">
        <f>IFNA(VLOOKUP(G597,'Points and Classes'!D:E,2,FALSE),"")</f>
        <v>Unlimited Mini SuperMoto</v>
      </c>
      <c r="S597" s="19">
        <f>IF(R597="Sportsman",0,IFNA(VLOOKUP(D597,'Points and Classes'!A:B,2,FALSE),0))</f>
        <v>0</v>
      </c>
      <c r="T597" s="19">
        <f>IFNA(VLOOKUP(R597&amp;F597,'By Class Overall'!A:D,4,FALSE),0)</f>
        <v>0</v>
      </c>
      <c r="U597" s="19">
        <f>IFNA(VLOOKUP(R597&amp;F597,'By Class Overall'!A:E,5,FALSE),0)</f>
        <v>0</v>
      </c>
      <c r="V597" s="2"/>
      <c r="W597" s="2"/>
      <c r="X597" s="2"/>
      <c r="Y597" s="2"/>
      <c r="Z597" s="2"/>
    </row>
    <row r="598" ht="15.75" customHeight="1">
      <c r="A598" s="13">
        <v>5.0</v>
      </c>
      <c r="B598" s="13">
        <v>1.0</v>
      </c>
      <c r="C598" s="14">
        <v>1.0</v>
      </c>
      <c r="D598" s="14">
        <v>1.0</v>
      </c>
      <c r="E598" s="14">
        <v>15.0</v>
      </c>
      <c r="F598" s="14" t="s">
        <v>78</v>
      </c>
      <c r="G598" s="14" t="s">
        <v>77</v>
      </c>
      <c r="H598" s="14">
        <v>5.0</v>
      </c>
      <c r="I598" s="14" t="s">
        <v>968</v>
      </c>
      <c r="J598" s="2"/>
      <c r="K598" s="2"/>
      <c r="L598" s="14">
        <v>56.234</v>
      </c>
      <c r="M598" s="14" t="s">
        <v>969</v>
      </c>
      <c r="N598" s="14">
        <v>57.236</v>
      </c>
      <c r="O598" s="14">
        <v>2.0</v>
      </c>
      <c r="P598" s="14" t="s">
        <v>79</v>
      </c>
      <c r="Q598" s="14" t="s">
        <v>148</v>
      </c>
      <c r="R598" s="18" t="str">
        <f>IFNA(VLOOKUP(G598,'Points and Classes'!D:E,2,FALSE),"")</f>
        <v>Novice Asphalt</v>
      </c>
      <c r="S598" s="19">
        <f>IF(R598="Sportsman",0,IFNA(VLOOKUP(D598,'Points and Classes'!A:B,2,FALSE),0))</f>
        <v>50</v>
      </c>
      <c r="T598" s="19">
        <f>IFNA(VLOOKUP(R598&amp;F598,'By Class Overall'!A:D,4,FALSE),0)</f>
        <v>498</v>
      </c>
      <c r="U598" s="19">
        <f>IFNA(VLOOKUP(R598&amp;F598,'By Class Overall'!A:E,5,FALSE),0)</f>
        <v>1</v>
      </c>
      <c r="V598" s="2"/>
      <c r="W598" s="2"/>
      <c r="X598" s="2"/>
      <c r="Y598" s="2"/>
      <c r="Z598" s="2"/>
    </row>
    <row r="599" ht="15.75" customHeight="1">
      <c r="A599" s="13">
        <v>5.0</v>
      </c>
      <c r="B599" s="13">
        <v>1.0</v>
      </c>
      <c r="C599" s="14">
        <v>2.0</v>
      </c>
      <c r="D599" s="14">
        <v>2.0</v>
      </c>
      <c r="E599" s="14">
        <v>48.0</v>
      </c>
      <c r="F599" s="14" t="s">
        <v>80</v>
      </c>
      <c r="G599" s="14" t="s">
        <v>77</v>
      </c>
      <c r="H599" s="14">
        <v>5.0</v>
      </c>
      <c r="I599" s="14" t="s">
        <v>970</v>
      </c>
      <c r="J599" s="14">
        <v>3.027</v>
      </c>
      <c r="K599" s="14">
        <v>3.027</v>
      </c>
      <c r="L599" s="14">
        <v>55.708</v>
      </c>
      <c r="M599" s="14" t="s">
        <v>971</v>
      </c>
      <c r="N599" s="14">
        <v>56.647</v>
      </c>
      <c r="O599" s="14">
        <v>5.0</v>
      </c>
      <c r="P599" s="14" t="s">
        <v>81</v>
      </c>
      <c r="Q599" s="14" t="s">
        <v>149</v>
      </c>
      <c r="R599" s="18" t="str">
        <f>IFNA(VLOOKUP(G599,'Points and Classes'!D:E,2,FALSE),"")</f>
        <v>Novice Asphalt</v>
      </c>
      <c r="S599" s="19">
        <f>IF(R599="Sportsman",0,IFNA(VLOOKUP(D599,'Points and Classes'!A:B,2,FALSE),0))</f>
        <v>40</v>
      </c>
      <c r="T599" s="19">
        <f>IFNA(VLOOKUP(R599&amp;F599,'By Class Overall'!A:D,4,FALSE),0)</f>
        <v>442</v>
      </c>
      <c r="U599" s="19">
        <f>IFNA(VLOOKUP(R599&amp;F599,'By Class Overall'!A:E,5,FALSE),0)</f>
        <v>2</v>
      </c>
      <c r="V599" s="2"/>
      <c r="W599" s="2"/>
      <c r="X599" s="2"/>
      <c r="Y599" s="2"/>
      <c r="Z599" s="2"/>
    </row>
    <row r="600" ht="15.75" customHeight="1">
      <c r="A600" s="13">
        <v>5.0</v>
      </c>
      <c r="B600" s="13">
        <v>1.0</v>
      </c>
      <c r="C600" s="14">
        <v>3.0</v>
      </c>
      <c r="D600" s="14">
        <v>3.0</v>
      </c>
      <c r="E600" s="14">
        <v>227.0</v>
      </c>
      <c r="F600" s="14" t="s">
        <v>121</v>
      </c>
      <c r="G600" s="14" t="s">
        <v>77</v>
      </c>
      <c r="H600" s="14">
        <v>5.0</v>
      </c>
      <c r="I600" s="14" t="s">
        <v>972</v>
      </c>
      <c r="J600" s="14">
        <v>12.31</v>
      </c>
      <c r="K600" s="14">
        <v>9.283</v>
      </c>
      <c r="L600" s="14">
        <v>54.152</v>
      </c>
      <c r="M600" s="14" t="s">
        <v>973</v>
      </c>
      <c r="N600" s="14">
        <v>55.643</v>
      </c>
      <c r="O600" s="14">
        <v>5.0</v>
      </c>
      <c r="P600" s="14" t="s">
        <v>974</v>
      </c>
      <c r="Q600" s="14" t="s">
        <v>975</v>
      </c>
      <c r="R600" s="18" t="str">
        <f>IFNA(VLOOKUP(G600,'Points and Classes'!D:E,2,FALSE),"")</f>
        <v>Novice Asphalt</v>
      </c>
      <c r="S600" s="19">
        <f>IF(R600="Sportsman",0,IFNA(VLOOKUP(D600,'Points and Classes'!A:B,2,FALSE),0))</f>
        <v>32</v>
      </c>
      <c r="T600" s="19">
        <f>IFNA(VLOOKUP(R600&amp;F600,'By Class Overall'!A:D,4,FALSE),0)</f>
        <v>130</v>
      </c>
      <c r="U600" s="19">
        <f>IFNA(VLOOKUP(R600&amp;F600,'By Class Overall'!A:E,5,FALSE),0)</f>
        <v>9</v>
      </c>
      <c r="V600" s="2"/>
      <c r="W600" s="2"/>
      <c r="X600" s="2"/>
      <c r="Y600" s="2"/>
      <c r="Z600" s="2"/>
    </row>
    <row r="601" ht="15.75" customHeight="1">
      <c r="A601" s="13">
        <v>5.0</v>
      </c>
      <c r="B601" s="13">
        <v>1.0</v>
      </c>
      <c r="C601" s="14">
        <v>4.0</v>
      </c>
      <c r="D601" s="14">
        <v>4.0</v>
      </c>
      <c r="E601" s="14">
        <v>45.0</v>
      </c>
      <c r="F601" s="14" t="s">
        <v>123</v>
      </c>
      <c r="G601" s="14" t="s">
        <v>77</v>
      </c>
      <c r="H601" s="14">
        <v>5.0</v>
      </c>
      <c r="I601" s="14" t="s">
        <v>976</v>
      </c>
      <c r="J601" s="14">
        <v>12.684</v>
      </c>
      <c r="K601" s="14">
        <v>0.374</v>
      </c>
      <c r="L601" s="14">
        <v>54.091</v>
      </c>
      <c r="M601" s="14" t="s">
        <v>977</v>
      </c>
      <c r="N601" s="14">
        <v>55.761</v>
      </c>
      <c r="O601" s="14">
        <v>5.0</v>
      </c>
      <c r="P601" s="14" t="s">
        <v>978</v>
      </c>
      <c r="Q601" s="14" t="s">
        <v>979</v>
      </c>
      <c r="R601" s="18" t="str">
        <f>IFNA(VLOOKUP(G601,'Points and Classes'!D:E,2,FALSE),"")</f>
        <v>Novice Asphalt</v>
      </c>
      <c r="S601" s="19">
        <f>IF(R601="Sportsman",0,IFNA(VLOOKUP(D601,'Points and Classes'!A:B,2,FALSE),0))</f>
        <v>26</v>
      </c>
      <c r="T601" s="19">
        <f>IFNA(VLOOKUP(R601&amp;F601,'By Class Overall'!A:D,4,FALSE),0)</f>
        <v>58</v>
      </c>
      <c r="U601" s="19">
        <f>IFNA(VLOOKUP(R601&amp;F601,'By Class Overall'!A:E,5,FALSE),0)</f>
        <v>12</v>
      </c>
      <c r="V601" s="2"/>
      <c r="W601" s="2"/>
      <c r="X601" s="2"/>
      <c r="Y601" s="2"/>
      <c r="Z601" s="2"/>
    </row>
    <row r="602" ht="15.75" customHeight="1">
      <c r="A602" s="13">
        <v>5.0</v>
      </c>
      <c r="B602" s="13">
        <v>1.0</v>
      </c>
      <c r="C602" s="14">
        <v>5.0</v>
      </c>
      <c r="D602" s="14">
        <v>5.0</v>
      </c>
      <c r="E602" s="14">
        <v>112.0</v>
      </c>
      <c r="F602" s="14" t="s">
        <v>107</v>
      </c>
      <c r="G602" s="14" t="s">
        <v>77</v>
      </c>
      <c r="H602" s="14">
        <v>5.0</v>
      </c>
      <c r="I602" s="14" t="s">
        <v>980</v>
      </c>
      <c r="J602" s="14">
        <v>13.819</v>
      </c>
      <c r="K602" s="14">
        <v>1.135</v>
      </c>
      <c r="L602" s="14">
        <v>53.907</v>
      </c>
      <c r="M602" s="14" t="s">
        <v>981</v>
      </c>
      <c r="N602" s="14">
        <v>54.746</v>
      </c>
      <c r="O602" s="14">
        <v>4.0</v>
      </c>
      <c r="P602" s="15" t="s">
        <v>22</v>
      </c>
      <c r="Q602" s="15" t="s">
        <v>168</v>
      </c>
      <c r="R602" s="18" t="str">
        <f>IFNA(VLOOKUP(G602,'Points and Classes'!D:E,2,FALSE),"")</f>
        <v>Novice Asphalt</v>
      </c>
      <c r="S602" s="19">
        <f>IF(R602="Sportsman",0,IFNA(VLOOKUP(D602,'Points and Classes'!A:B,2,FALSE),0))</f>
        <v>22</v>
      </c>
      <c r="T602" s="19">
        <f>IFNA(VLOOKUP(R602&amp;F602,'By Class Overall'!A:D,4,FALSE),0)</f>
        <v>22</v>
      </c>
      <c r="U602" s="19">
        <f>IFNA(VLOOKUP(R602&amp;F602,'By Class Overall'!A:E,5,FALSE),0)</f>
        <v>17</v>
      </c>
      <c r="V602" s="2"/>
      <c r="W602" s="2"/>
      <c r="X602" s="2"/>
      <c r="Y602" s="2"/>
      <c r="Z602" s="2"/>
    </row>
    <row r="603" ht="15.75" customHeight="1">
      <c r="A603" s="13">
        <v>5.0</v>
      </c>
      <c r="B603" s="13">
        <v>1.0</v>
      </c>
      <c r="C603" s="14">
        <v>6.0</v>
      </c>
      <c r="D603" s="14">
        <v>6.0</v>
      </c>
      <c r="E603" s="14">
        <v>56.0</v>
      </c>
      <c r="F603" s="14" t="s">
        <v>82</v>
      </c>
      <c r="G603" s="14" t="s">
        <v>77</v>
      </c>
      <c r="H603" s="14">
        <v>5.0</v>
      </c>
      <c r="I603" s="14" t="s">
        <v>980</v>
      </c>
      <c r="J603" s="14">
        <v>13.819</v>
      </c>
      <c r="K603" s="2"/>
      <c r="L603" s="14">
        <v>53.907</v>
      </c>
      <c r="M603" s="14" t="s">
        <v>982</v>
      </c>
      <c r="N603" s="14">
        <v>54.75</v>
      </c>
      <c r="O603" s="14">
        <v>4.0</v>
      </c>
      <c r="P603" s="14" t="s">
        <v>22</v>
      </c>
      <c r="Q603" s="14" t="s">
        <v>158</v>
      </c>
      <c r="R603" s="18" t="str">
        <f>IFNA(VLOOKUP(G603,'Points and Classes'!D:E,2,FALSE),"")</f>
        <v>Novice Asphalt</v>
      </c>
      <c r="S603" s="19">
        <f>IF(R603="Sportsman",0,IFNA(VLOOKUP(D603,'Points and Classes'!A:B,2,FALSE),0))</f>
        <v>20</v>
      </c>
      <c r="T603" s="19">
        <f>IFNA(VLOOKUP(R603&amp;F603,'By Class Overall'!A:D,4,FALSE),0)</f>
        <v>362</v>
      </c>
      <c r="U603" s="19">
        <f>IFNA(VLOOKUP(R603&amp;F603,'By Class Overall'!A:E,5,FALSE),0)</f>
        <v>3</v>
      </c>
      <c r="V603" s="2"/>
      <c r="W603" s="2"/>
      <c r="X603" s="2"/>
      <c r="Y603" s="2"/>
      <c r="Z603" s="2"/>
    </row>
    <row r="604" ht="15.75" customHeight="1">
      <c r="A604" s="13">
        <v>5.0</v>
      </c>
      <c r="B604" s="13">
        <v>1.0</v>
      </c>
      <c r="C604" s="14">
        <v>7.0</v>
      </c>
      <c r="D604" s="14">
        <v>7.0</v>
      </c>
      <c r="E604" s="14">
        <v>421.0</v>
      </c>
      <c r="F604" s="14" t="s">
        <v>120</v>
      </c>
      <c r="G604" s="14" t="s">
        <v>77</v>
      </c>
      <c r="H604" s="14">
        <v>5.0</v>
      </c>
      <c r="I604" s="14" t="s">
        <v>983</v>
      </c>
      <c r="J604" s="14">
        <v>22.005</v>
      </c>
      <c r="K604" s="14">
        <v>8.186</v>
      </c>
      <c r="L604" s="14">
        <v>52.617</v>
      </c>
      <c r="M604" s="14" t="s">
        <v>984</v>
      </c>
      <c r="N604" s="14">
        <v>54.806</v>
      </c>
      <c r="O604" s="14">
        <v>4.0</v>
      </c>
      <c r="P604" s="14" t="s">
        <v>532</v>
      </c>
      <c r="Q604" s="14" t="s">
        <v>533</v>
      </c>
      <c r="R604" s="18" t="str">
        <f>IFNA(VLOOKUP(G604,'Points and Classes'!D:E,2,FALSE),"")</f>
        <v>Novice Asphalt</v>
      </c>
      <c r="S604" s="19">
        <f>IF(R604="Sportsman",0,IFNA(VLOOKUP(D604,'Points and Classes'!A:B,2,FALSE),0))</f>
        <v>18</v>
      </c>
      <c r="T604" s="19">
        <f>IFNA(VLOOKUP(R604&amp;F604,'By Class Overall'!A:D,4,FALSE),0)</f>
        <v>146</v>
      </c>
      <c r="U604" s="19">
        <f>IFNA(VLOOKUP(R604&amp;F604,'By Class Overall'!A:E,5,FALSE),0)</f>
        <v>8</v>
      </c>
      <c r="V604" s="2"/>
      <c r="W604" s="2"/>
      <c r="X604" s="2"/>
      <c r="Y604" s="2"/>
      <c r="Z604" s="2"/>
    </row>
    <row r="605" ht="15.75" customHeight="1">
      <c r="A605" s="13">
        <v>5.0</v>
      </c>
      <c r="B605" s="13">
        <v>1.0</v>
      </c>
      <c r="C605" s="14">
        <v>8.0</v>
      </c>
      <c r="D605" s="14">
        <v>8.0</v>
      </c>
      <c r="E605" s="14">
        <v>622.0</v>
      </c>
      <c r="F605" s="14" t="s">
        <v>83</v>
      </c>
      <c r="G605" s="14" t="s">
        <v>77</v>
      </c>
      <c r="H605" s="14">
        <v>5.0</v>
      </c>
      <c r="I605" s="14" t="s">
        <v>985</v>
      </c>
      <c r="J605" s="14">
        <v>30.826</v>
      </c>
      <c r="K605" s="14">
        <v>8.821</v>
      </c>
      <c r="L605" s="14">
        <v>51.294</v>
      </c>
      <c r="M605" s="14" t="s">
        <v>986</v>
      </c>
      <c r="N605" s="14">
        <v>53.265</v>
      </c>
      <c r="O605" s="14">
        <v>4.0</v>
      </c>
      <c r="P605" s="14" t="s">
        <v>84</v>
      </c>
      <c r="Q605" s="14" t="s">
        <v>150</v>
      </c>
      <c r="R605" s="18" t="str">
        <f>IFNA(VLOOKUP(G605,'Points and Classes'!D:E,2,FALSE),"")</f>
        <v>Novice Asphalt</v>
      </c>
      <c r="S605" s="19">
        <f>IF(R605="Sportsman",0,IFNA(VLOOKUP(D605,'Points and Classes'!A:B,2,FALSE),0))</f>
        <v>16</v>
      </c>
      <c r="T605" s="19">
        <f>IFNA(VLOOKUP(R605&amp;F605,'By Class Overall'!A:D,4,FALSE),0)</f>
        <v>274</v>
      </c>
      <c r="U605" s="19">
        <f>IFNA(VLOOKUP(R605&amp;F605,'By Class Overall'!A:E,5,FALSE),0)</f>
        <v>4</v>
      </c>
      <c r="V605" s="2"/>
      <c r="W605" s="2"/>
      <c r="X605" s="2"/>
      <c r="Y605" s="2"/>
      <c r="Z605" s="2"/>
    </row>
    <row r="606" ht="15.75" customHeight="1">
      <c r="A606" s="13">
        <v>5.0</v>
      </c>
      <c r="B606" s="13">
        <v>1.0</v>
      </c>
      <c r="C606" s="14">
        <v>9.0</v>
      </c>
      <c r="D606" s="14">
        <v>9.0</v>
      </c>
      <c r="E606" s="14">
        <v>99.0</v>
      </c>
      <c r="F606" s="14" t="s">
        <v>122</v>
      </c>
      <c r="G606" s="14" t="s">
        <v>77</v>
      </c>
      <c r="H606" s="14">
        <v>5.0</v>
      </c>
      <c r="I606" s="14" t="s">
        <v>987</v>
      </c>
      <c r="J606" s="14">
        <v>37.245</v>
      </c>
      <c r="K606" s="14">
        <v>6.419</v>
      </c>
      <c r="L606" s="14">
        <v>50.373</v>
      </c>
      <c r="M606" s="14" t="s">
        <v>988</v>
      </c>
      <c r="N606" s="14">
        <v>52.205</v>
      </c>
      <c r="O606" s="14">
        <v>5.0</v>
      </c>
      <c r="P606" s="14" t="s">
        <v>22</v>
      </c>
      <c r="Q606" s="14" t="s">
        <v>168</v>
      </c>
      <c r="R606" s="18" t="str">
        <f>IFNA(VLOOKUP(G606,'Points and Classes'!D:E,2,FALSE),"")</f>
        <v>Novice Asphalt</v>
      </c>
      <c r="S606" s="19">
        <f>IF(R606="Sportsman",0,IFNA(VLOOKUP(D606,'Points and Classes'!A:B,2,FALSE),0))</f>
        <v>14</v>
      </c>
      <c r="T606" s="19">
        <f>IFNA(VLOOKUP(R606&amp;F606,'By Class Overall'!A:D,4,FALSE),0)</f>
        <v>58</v>
      </c>
      <c r="U606" s="19">
        <f>IFNA(VLOOKUP(R606&amp;F606,'By Class Overall'!A:E,5,FALSE),0)</f>
        <v>12</v>
      </c>
      <c r="V606" s="2"/>
      <c r="W606" s="2"/>
      <c r="X606" s="2"/>
      <c r="Y606" s="2"/>
      <c r="Z606" s="2"/>
    </row>
    <row r="607" ht="15.75" customHeight="1">
      <c r="A607" s="13">
        <v>5.0</v>
      </c>
      <c r="B607" s="13">
        <v>1.0</v>
      </c>
      <c r="C607" s="14">
        <v>10.0</v>
      </c>
      <c r="D607" s="14">
        <v>10.0</v>
      </c>
      <c r="E607" s="14">
        <v>25.0</v>
      </c>
      <c r="F607" s="14" t="s">
        <v>89</v>
      </c>
      <c r="G607" s="14" t="s">
        <v>77</v>
      </c>
      <c r="H607" s="14">
        <v>5.0</v>
      </c>
      <c r="I607" s="14" t="s">
        <v>989</v>
      </c>
      <c r="J607" s="14">
        <v>39.897</v>
      </c>
      <c r="K607" s="14">
        <v>2.652</v>
      </c>
      <c r="L607" s="14">
        <v>50.002</v>
      </c>
      <c r="M607" s="14" t="s">
        <v>990</v>
      </c>
      <c r="N607" s="14">
        <v>50.706</v>
      </c>
      <c r="O607" s="14">
        <v>3.0</v>
      </c>
      <c r="P607" s="14" t="s">
        <v>90</v>
      </c>
      <c r="Q607" s="14" t="s">
        <v>274</v>
      </c>
      <c r="R607" s="18" t="str">
        <f>IFNA(VLOOKUP(G607,'Points and Classes'!D:E,2,FALSE),"")</f>
        <v>Novice Asphalt</v>
      </c>
      <c r="S607" s="19">
        <f>IF(R607="Sportsman",0,IFNA(VLOOKUP(D607,'Points and Classes'!A:B,2,FALSE),0))</f>
        <v>12</v>
      </c>
      <c r="T607" s="19">
        <f>IFNA(VLOOKUP(R607&amp;F607,'By Class Overall'!A:D,4,FALSE),0)</f>
        <v>164</v>
      </c>
      <c r="U607" s="19">
        <f>IFNA(VLOOKUP(R607&amp;F607,'By Class Overall'!A:E,5,FALSE),0)</f>
        <v>6</v>
      </c>
      <c r="V607" s="2"/>
      <c r="W607" s="2"/>
      <c r="X607" s="2"/>
      <c r="Y607" s="2"/>
      <c r="Z607" s="2"/>
    </row>
    <row r="608" ht="15.75" customHeight="1">
      <c r="A608" s="13">
        <v>5.0</v>
      </c>
      <c r="B608" s="13">
        <v>1.0</v>
      </c>
      <c r="C608" s="14">
        <v>11.0</v>
      </c>
      <c r="D608" s="14">
        <v>11.0</v>
      </c>
      <c r="E608" s="14">
        <v>79.0</v>
      </c>
      <c r="F608" s="14" t="s">
        <v>125</v>
      </c>
      <c r="G608" s="14" t="s">
        <v>77</v>
      </c>
      <c r="H608" s="14">
        <v>5.0</v>
      </c>
      <c r="I608" s="14" t="s">
        <v>991</v>
      </c>
      <c r="J608" s="14">
        <v>39.968</v>
      </c>
      <c r="K608" s="14">
        <v>0.071</v>
      </c>
      <c r="L608" s="14">
        <v>49.992</v>
      </c>
      <c r="M608" s="14" t="s">
        <v>992</v>
      </c>
      <c r="N608" s="14">
        <v>51.366</v>
      </c>
      <c r="O608" s="14">
        <v>4.0</v>
      </c>
      <c r="P608" s="14" t="s">
        <v>993</v>
      </c>
      <c r="Q608" s="14" t="s">
        <v>979</v>
      </c>
      <c r="R608" s="18" t="str">
        <f>IFNA(VLOOKUP(G608,'Points and Classes'!D:E,2,FALSE),"")</f>
        <v>Novice Asphalt</v>
      </c>
      <c r="S608" s="19">
        <f>IF(R608="Sportsman",0,IFNA(VLOOKUP(D608,'Points and Classes'!A:B,2,FALSE),0))</f>
        <v>10</v>
      </c>
      <c r="T608" s="19">
        <f>IFNA(VLOOKUP(R608&amp;F608,'By Class Overall'!A:D,4,FALSE),0)</f>
        <v>24</v>
      </c>
      <c r="U608" s="19">
        <f>IFNA(VLOOKUP(R608&amp;F608,'By Class Overall'!A:E,5,FALSE),0)</f>
        <v>16</v>
      </c>
      <c r="V608" s="2"/>
      <c r="W608" s="2"/>
      <c r="X608" s="2"/>
      <c r="Y608" s="2"/>
      <c r="Z608" s="2"/>
    </row>
    <row r="609" ht="15.75" customHeight="1">
      <c r="A609" s="13">
        <v>5.0</v>
      </c>
      <c r="B609" s="13">
        <v>1.0</v>
      </c>
      <c r="C609" s="14">
        <v>12.0</v>
      </c>
      <c r="D609" s="14">
        <v>12.0</v>
      </c>
      <c r="E609" s="14">
        <v>109.0</v>
      </c>
      <c r="F609" s="14" t="s">
        <v>126</v>
      </c>
      <c r="G609" s="14" t="s">
        <v>77</v>
      </c>
      <c r="H609" s="14">
        <v>5.0</v>
      </c>
      <c r="I609" s="14" t="s">
        <v>994</v>
      </c>
      <c r="J609" s="14" t="s">
        <v>995</v>
      </c>
      <c r="K609" s="14">
        <v>29.34</v>
      </c>
      <c r="L609" s="14">
        <v>46.225</v>
      </c>
      <c r="M609" s="14" t="s">
        <v>996</v>
      </c>
      <c r="N609" s="14">
        <v>47.299</v>
      </c>
      <c r="O609" s="14">
        <v>5.0</v>
      </c>
      <c r="P609" s="14" t="s">
        <v>86</v>
      </c>
      <c r="Q609" s="14" t="s">
        <v>997</v>
      </c>
      <c r="R609" s="18" t="str">
        <f>IFNA(VLOOKUP(G609,'Points and Classes'!D:E,2,FALSE),"")</f>
        <v>Novice Asphalt</v>
      </c>
      <c r="S609" s="19">
        <f>IF(R609="Sportsman",0,IFNA(VLOOKUP(D609,'Points and Classes'!A:B,2,FALSE),0))</f>
        <v>9</v>
      </c>
      <c r="T609" s="19">
        <f>IFNA(VLOOKUP(R609&amp;F609,'By Class Overall'!A:D,4,FALSE),0)</f>
        <v>19</v>
      </c>
      <c r="U609" s="19">
        <f>IFNA(VLOOKUP(R609&amp;F609,'By Class Overall'!A:E,5,FALSE),0)</f>
        <v>18</v>
      </c>
      <c r="V609" s="2"/>
      <c r="W609" s="2"/>
      <c r="X609" s="2"/>
      <c r="Y609" s="2"/>
      <c r="Z609" s="2"/>
    </row>
    <row r="610" ht="15.75" customHeight="1">
      <c r="A610" s="13">
        <v>5.0</v>
      </c>
      <c r="B610" s="13">
        <v>1.0</v>
      </c>
      <c r="C610" s="14">
        <v>13.0</v>
      </c>
      <c r="D610" s="14">
        <v>13.0</v>
      </c>
      <c r="E610" s="14">
        <v>87.0</v>
      </c>
      <c r="F610" s="14" t="s">
        <v>119</v>
      </c>
      <c r="G610" s="14" t="s">
        <v>77</v>
      </c>
      <c r="H610" s="14">
        <v>4.0</v>
      </c>
      <c r="I610" s="14" t="s">
        <v>998</v>
      </c>
      <c r="J610" s="14" t="s">
        <v>170</v>
      </c>
      <c r="K610" s="14" t="s">
        <v>170</v>
      </c>
      <c r="L610" s="14">
        <v>41.992</v>
      </c>
      <c r="M610" s="14" t="s">
        <v>999</v>
      </c>
      <c r="N610" s="14">
        <v>43.655</v>
      </c>
      <c r="O610" s="14">
        <v>4.0</v>
      </c>
      <c r="P610" s="14" t="s">
        <v>160</v>
      </c>
      <c r="Q610" s="14" t="s">
        <v>158</v>
      </c>
      <c r="R610" s="18" t="str">
        <f>IFNA(VLOOKUP(G610,'Points and Classes'!D:E,2,FALSE),"")</f>
        <v>Novice Asphalt</v>
      </c>
      <c r="S610" s="19">
        <f>IF(R610="Sportsman",0,IFNA(VLOOKUP(D610,'Points and Classes'!A:B,2,FALSE),0))</f>
        <v>8</v>
      </c>
      <c r="T610" s="19">
        <f>IFNA(VLOOKUP(R610&amp;F610,'By Class Overall'!A:D,4,FALSE),0)</f>
        <v>152</v>
      </c>
      <c r="U610" s="19">
        <f>IFNA(VLOOKUP(R610&amp;F610,'By Class Overall'!A:E,5,FALSE),0)</f>
        <v>7</v>
      </c>
      <c r="V610" s="2"/>
      <c r="W610" s="2"/>
      <c r="X610" s="2"/>
      <c r="Y610" s="2"/>
      <c r="Z610" s="2"/>
    </row>
    <row r="611" ht="15.75" customHeight="1">
      <c r="A611" s="13">
        <v>5.0</v>
      </c>
      <c r="B611" s="13">
        <v>1.0</v>
      </c>
      <c r="C611" s="14">
        <v>1.0</v>
      </c>
      <c r="D611" s="14">
        <v>1.0</v>
      </c>
      <c r="E611" s="14">
        <v>82.0</v>
      </c>
      <c r="F611" s="14" t="s">
        <v>109</v>
      </c>
      <c r="G611" s="14" t="s">
        <v>38</v>
      </c>
      <c r="H611" s="14">
        <v>5.0</v>
      </c>
      <c r="I611" s="14" t="s">
        <v>1000</v>
      </c>
      <c r="J611" s="2"/>
      <c r="K611" s="2"/>
      <c r="L611" s="14">
        <v>59.064</v>
      </c>
      <c r="M611" s="14">
        <v>59.268</v>
      </c>
      <c r="N611" s="14">
        <v>60.741</v>
      </c>
      <c r="O611" s="14">
        <v>4.0</v>
      </c>
      <c r="P611" s="14" t="s">
        <v>895</v>
      </c>
      <c r="Q611" s="14" t="s">
        <v>896</v>
      </c>
      <c r="R611" s="18" t="str">
        <f>IFNA(VLOOKUP(G611,'Points and Classes'!D:E,2,FALSE),"")</f>
        <v>Expert Supermoto</v>
      </c>
      <c r="S611" s="19">
        <f>IF(R611="Sportsman",0,IFNA(VLOOKUP(D611,'Points and Classes'!A:B,2,FALSE),0))</f>
        <v>50</v>
      </c>
      <c r="T611" s="19">
        <f>IFNA(VLOOKUP(R611&amp;F611,'By Class Overall'!A:D,4,FALSE),0)</f>
        <v>50</v>
      </c>
      <c r="U611" s="19">
        <f>IFNA(VLOOKUP(R611&amp;F611,'By Class Overall'!A:E,5,FALSE),0)</f>
        <v>14</v>
      </c>
      <c r="V611" s="2"/>
      <c r="W611" s="2"/>
      <c r="X611" s="2"/>
      <c r="Y611" s="2"/>
      <c r="Z611" s="2"/>
    </row>
    <row r="612" ht="15.75" customHeight="1">
      <c r="A612" s="13">
        <v>5.0</v>
      </c>
      <c r="B612" s="13">
        <v>1.0</v>
      </c>
      <c r="C612" s="14">
        <v>2.0</v>
      </c>
      <c r="D612" s="14">
        <v>2.0</v>
      </c>
      <c r="E612" s="14">
        <v>50.0</v>
      </c>
      <c r="F612" s="14" t="s">
        <v>15</v>
      </c>
      <c r="G612" s="14" t="s">
        <v>38</v>
      </c>
      <c r="H612" s="14">
        <v>5.0</v>
      </c>
      <c r="I612" s="14" t="s">
        <v>1001</v>
      </c>
      <c r="J612" s="14">
        <v>0.359</v>
      </c>
      <c r="K612" s="14">
        <v>0.359</v>
      </c>
      <c r="L612" s="14">
        <v>58.994</v>
      </c>
      <c r="M612" s="14">
        <v>59.942</v>
      </c>
      <c r="N612" s="14">
        <v>60.058</v>
      </c>
      <c r="O612" s="14">
        <v>3.0</v>
      </c>
      <c r="P612" s="14" t="s">
        <v>16</v>
      </c>
      <c r="Q612" s="14" t="s">
        <v>164</v>
      </c>
      <c r="R612" s="18" t="str">
        <f>IFNA(VLOOKUP(G612,'Points and Classes'!D:E,2,FALSE),"")</f>
        <v>Expert Supermoto</v>
      </c>
      <c r="S612" s="19">
        <f>IF(R612="Sportsman",0,IFNA(VLOOKUP(D612,'Points and Classes'!A:B,2,FALSE),0))</f>
        <v>40</v>
      </c>
      <c r="T612" s="19">
        <f>IFNA(VLOOKUP(R612&amp;F612,'By Class Overall'!A:D,4,FALSE),0)</f>
        <v>286</v>
      </c>
      <c r="U612" s="19">
        <f>IFNA(VLOOKUP(R612&amp;F612,'By Class Overall'!A:E,5,FALSE),0)</f>
        <v>3</v>
      </c>
      <c r="V612" s="2"/>
      <c r="W612" s="2"/>
      <c r="X612" s="2"/>
      <c r="Y612" s="2"/>
      <c r="Z612" s="2"/>
    </row>
    <row r="613" ht="15.75" customHeight="1">
      <c r="A613" s="13">
        <v>5.0</v>
      </c>
      <c r="B613" s="13">
        <v>1.0</v>
      </c>
      <c r="C613" s="14">
        <v>3.0</v>
      </c>
      <c r="D613" s="14">
        <v>3.0</v>
      </c>
      <c r="E613" s="14">
        <v>365.0</v>
      </c>
      <c r="F613" s="14" t="s">
        <v>25</v>
      </c>
      <c r="G613" s="14" t="s">
        <v>38</v>
      </c>
      <c r="H613" s="14">
        <v>5.0</v>
      </c>
      <c r="I613" s="14" t="s">
        <v>1002</v>
      </c>
      <c r="J613" s="14">
        <v>8.282</v>
      </c>
      <c r="K613" s="14">
        <v>7.923</v>
      </c>
      <c r="L613" s="14">
        <v>57.501</v>
      </c>
      <c r="M613" s="14" t="s">
        <v>1003</v>
      </c>
      <c r="N613" s="14">
        <v>58.277</v>
      </c>
      <c r="O613" s="14">
        <v>3.0</v>
      </c>
      <c r="P613" s="14" t="s">
        <v>22</v>
      </c>
      <c r="Q613" s="14" t="s">
        <v>164</v>
      </c>
      <c r="R613" s="18" t="str">
        <f>IFNA(VLOOKUP(G613,'Points and Classes'!D:E,2,FALSE),"")</f>
        <v>Expert Supermoto</v>
      </c>
      <c r="S613" s="19">
        <f>IF(R613="Sportsman",0,IFNA(VLOOKUP(D613,'Points and Classes'!A:B,2,FALSE),0))</f>
        <v>32</v>
      </c>
      <c r="T613" s="19">
        <f>IFNA(VLOOKUP(R613&amp;F613,'By Class Overall'!A:D,4,FALSE),0)</f>
        <v>354</v>
      </c>
      <c r="U613" s="19">
        <f>IFNA(VLOOKUP(R613&amp;F613,'By Class Overall'!A:E,5,FALSE),0)</f>
        <v>2</v>
      </c>
      <c r="V613" s="2"/>
      <c r="W613" s="2"/>
      <c r="X613" s="2"/>
      <c r="Y613" s="2"/>
      <c r="Z613" s="2"/>
    </row>
    <row r="614" ht="15.75" customHeight="1">
      <c r="A614" s="13">
        <v>5.0</v>
      </c>
      <c r="B614" s="13">
        <v>1.0</v>
      </c>
      <c r="C614" s="14">
        <v>4.0</v>
      </c>
      <c r="D614" s="14">
        <v>4.0</v>
      </c>
      <c r="E614" s="14">
        <v>108.0</v>
      </c>
      <c r="F614" s="14" t="s">
        <v>108</v>
      </c>
      <c r="G614" s="14" t="s">
        <v>38</v>
      </c>
      <c r="H614" s="14">
        <v>5.0</v>
      </c>
      <c r="I614" s="14" t="s">
        <v>1004</v>
      </c>
      <c r="J614" s="14">
        <v>8.383</v>
      </c>
      <c r="K614" s="14">
        <v>0.101</v>
      </c>
      <c r="L614" s="14">
        <v>57.483</v>
      </c>
      <c r="M614" s="14" t="s">
        <v>1005</v>
      </c>
      <c r="N614" s="14">
        <v>59.123</v>
      </c>
      <c r="O614" s="14">
        <v>4.0</v>
      </c>
      <c r="P614" s="14" t="s">
        <v>18</v>
      </c>
      <c r="Q614" s="14" t="s">
        <v>916</v>
      </c>
      <c r="R614" s="18" t="str">
        <f>IFNA(VLOOKUP(G614,'Points and Classes'!D:E,2,FALSE),"")</f>
        <v>Expert Supermoto</v>
      </c>
      <c r="S614" s="19">
        <f>IF(R614="Sportsman",0,IFNA(VLOOKUP(D614,'Points and Classes'!A:B,2,FALSE),0))</f>
        <v>26</v>
      </c>
      <c r="T614" s="19">
        <f>IFNA(VLOOKUP(R614&amp;F614,'By Class Overall'!A:D,4,FALSE),0)</f>
        <v>76</v>
      </c>
      <c r="U614" s="19">
        <f>IFNA(VLOOKUP(R614&amp;F614,'By Class Overall'!A:E,5,FALSE),0)</f>
        <v>12</v>
      </c>
      <c r="V614" s="2"/>
      <c r="W614" s="2"/>
      <c r="X614" s="2"/>
      <c r="Y614" s="2"/>
      <c r="Z614" s="2"/>
    </row>
    <row r="615" ht="15.75" customHeight="1">
      <c r="A615" s="13">
        <v>5.0</v>
      </c>
      <c r="B615" s="13">
        <v>1.0</v>
      </c>
      <c r="C615" s="14">
        <v>5.0</v>
      </c>
      <c r="D615" s="14">
        <v>5.0</v>
      </c>
      <c r="E615" s="14">
        <v>686.0</v>
      </c>
      <c r="F615" s="14" t="s">
        <v>19</v>
      </c>
      <c r="G615" s="14" t="s">
        <v>38</v>
      </c>
      <c r="H615" s="14">
        <v>5.0</v>
      </c>
      <c r="I615" s="14" t="s">
        <v>1006</v>
      </c>
      <c r="J615" s="14">
        <v>10.316</v>
      </c>
      <c r="K615" s="14">
        <v>1.933</v>
      </c>
      <c r="L615" s="14">
        <v>57.13</v>
      </c>
      <c r="M615" s="14" t="s">
        <v>1007</v>
      </c>
      <c r="N615" s="14">
        <v>58.164</v>
      </c>
      <c r="O615" s="14">
        <v>5.0</v>
      </c>
      <c r="P615" s="14" t="s">
        <v>20</v>
      </c>
      <c r="Q615" s="14" t="s">
        <v>165</v>
      </c>
      <c r="R615" s="18" t="str">
        <f>IFNA(VLOOKUP(G615,'Points and Classes'!D:E,2,FALSE),"")</f>
        <v>Expert Supermoto</v>
      </c>
      <c r="S615" s="19">
        <f>IF(R615="Sportsman",0,IFNA(VLOOKUP(D615,'Points and Classes'!A:B,2,FALSE),0))</f>
        <v>22</v>
      </c>
      <c r="T615" s="19">
        <f>IFNA(VLOOKUP(R615&amp;F615,'By Class Overall'!A:D,4,FALSE),0)</f>
        <v>490</v>
      </c>
      <c r="U615" s="19">
        <f>IFNA(VLOOKUP(R615&amp;F615,'By Class Overall'!A:E,5,FALSE),0)</f>
        <v>1</v>
      </c>
      <c r="V615" s="2"/>
      <c r="W615" s="2"/>
      <c r="X615" s="2"/>
      <c r="Y615" s="2"/>
      <c r="Z615" s="2"/>
    </row>
    <row r="616" ht="15.75" customHeight="1">
      <c r="A616" s="13">
        <v>5.0</v>
      </c>
      <c r="B616" s="13">
        <v>1.0</v>
      </c>
      <c r="C616" s="14">
        <v>6.0</v>
      </c>
      <c r="D616" s="14">
        <v>6.0</v>
      </c>
      <c r="E616" s="14">
        <v>191.0</v>
      </c>
      <c r="F616" s="14" t="s">
        <v>106</v>
      </c>
      <c r="G616" s="14" t="s">
        <v>38</v>
      </c>
      <c r="H616" s="14">
        <v>5.0</v>
      </c>
      <c r="I616" s="14" t="s">
        <v>1008</v>
      </c>
      <c r="J616" s="14">
        <v>12.189</v>
      </c>
      <c r="K616" s="14">
        <v>1.873</v>
      </c>
      <c r="L616" s="14">
        <v>56.792</v>
      </c>
      <c r="M616" s="14" t="s">
        <v>1009</v>
      </c>
      <c r="N616" s="14">
        <v>57.838</v>
      </c>
      <c r="O616" s="14">
        <v>2.0</v>
      </c>
      <c r="P616" s="15" t="s">
        <v>86</v>
      </c>
      <c r="Q616" s="15" t="s">
        <v>454</v>
      </c>
      <c r="R616" s="18" t="str">
        <f>IFNA(VLOOKUP(G616,'Points and Classes'!D:E,2,FALSE),"")</f>
        <v>Expert Supermoto</v>
      </c>
      <c r="S616" s="19">
        <f>IF(R616="Sportsman",0,IFNA(VLOOKUP(D616,'Points and Classes'!A:B,2,FALSE),0))</f>
        <v>20</v>
      </c>
      <c r="T616" s="19">
        <f>IFNA(VLOOKUP(R616&amp;F616,'By Class Overall'!A:D,4,FALSE),0)</f>
        <v>160</v>
      </c>
      <c r="U616" s="19">
        <f>IFNA(VLOOKUP(R616&amp;F616,'By Class Overall'!A:E,5,FALSE),0)</f>
        <v>5</v>
      </c>
      <c r="V616" s="2"/>
      <c r="W616" s="2"/>
      <c r="X616" s="2"/>
      <c r="Y616" s="2"/>
      <c r="Z616" s="2"/>
    </row>
    <row r="617" ht="15.75" customHeight="1">
      <c r="A617" s="13">
        <v>5.0</v>
      </c>
      <c r="B617" s="13">
        <v>1.0</v>
      </c>
      <c r="C617" s="14">
        <v>7.0</v>
      </c>
      <c r="D617" s="14">
        <v>7.0</v>
      </c>
      <c r="E617" s="14">
        <v>112.0</v>
      </c>
      <c r="F617" s="14" t="s">
        <v>107</v>
      </c>
      <c r="G617" s="14" t="s">
        <v>38</v>
      </c>
      <c r="H617" s="14">
        <v>5.0</v>
      </c>
      <c r="I617" s="14" t="s">
        <v>1010</v>
      </c>
      <c r="J617" s="14">
        <v>13.473</v>
      </c>
      <c r="K617" s="14">
        <v>1.284</v>
      </c>
      <c r="L617" s="14">
        <v>56.563</v>
      </c>
      <c r="M617" s="14" t="s">
        <v>1011</v>
      </c>
      <c r="N617" s="14">
        <v>59.355</v>
      </c>
      <c r="O617" s="14">
        <v>5.0</v>
      </c>
      <c r="P617" s="15" t="s">
        <v>22</v>
      </c>
      <c r="Q617" s="15" t="s">
        <v>168</v>
      </c>
      <c r="R617" s="18" t="str">
        <f>IFNA(VLOOKUP(G617,'Points and Classes'!D:E,2,FALSE),"")</f>
        <v>Expert Supermoto</v>
      </c>
      <c r="S617" s="19">
        <f>IF(R617="Sportsman",0,IFNA(VLOOKUP(D617,'Points and Classes'!A:B,2,FALSE),0))</f>
        <v>18</v>
      </c>
      <c r="T617" s="19">
        <f>IFNA(VLOOKUP(R617&amp;F617,'By Class Overall'!A:D,4,FALSE),0)</f>
        <v>118</v>
      </c>
      <c r="U617" s="19">
        <f>IFNA(VLOOKUP(R617&amp;F617,'By Class Overall'!A:E,5,FALSE),0)</f>
        <v>6</v>
      </c>
      <c r="V617" s="2"/>
      <c r="W617" s="2"/>
      <c r="X617" s="2"/>
      <c r="Y617" s="2"/>
      <c r="Z617" s="2"/>
    </row>
    <row r="618" ht="15.75" customHeight="1">
      <c r="A618" s="13">
        <v>5.0</v>
      </c>
      <c r="B618" s="13">
        <v>1.0</v>
      </c>
      <c r="C618" s="14">
        <v>8.0</v>
      </c>
      <c r="D618" s="14">
        <v>8.0</v>
      </c>
      <c r="E618" s="14">
        <v>126.0</v>
      </c>
      <c r="F618" s="14" t="s">
        <v>21</v>
      </c>
      <c r="G618" s="14" t="s">
        <v>38</v>
      </c>
      <c r="H618" s="14">
        <v>5.0</v>
      </c>
      <c r="I618" s="14" t="s">
        <v>1012</v>
      </c>
      <c r="J618" s="14">
        <v>15.059</v>
      </c>
      <c r="K618" s="14">
        <v>1.586</v>
      </c>
      <c r="L618" s="14">
        <v>56.283</v>
      </c>
      <c r="M618" s="14" t="s">
        <v>1013</v>
      </c>
      <c r="N618" s="14">
        <v>58.163</v>
      </c>
      <c r="O618" s="14">
        <v>4.0</v>
      </c>
      <c r="P618" s="15" t="s">
        <v>22</v>
      </c>
      <c r="Q618" s="15" t="s">
        <v>157</v>
      </c>
      <c r="R618" s="18" t="str">
        <f>IFNA(VLOOKUP(G618,'Points and Classes'!D:E,2,FALSE),"")</f>
        <v>Expert Supermoto</v>
      </c>
      <c r="S618" s="19">
        <f>IF(R618="Sportsman",0,IFNA(VLOOKUP(D618,'Points and Classes'!A:B,2,FALSE),0))</f>
        <v>16</v>
      </c>
      <c r="T618" s="19">
        <f>IFNA(VLOOKUP(R618&amp;F618,'By Class Overall'!A:D,4,FALSE),0)</f>
        <v>78</v>
      </c>
      <c r="U618" s="19">
        <f>IFNA(VLOOKUP(R618&amp;F618,'By Class Overall'!A:E,5,FALSE),0)</f>
        <v>11</v>
      </c>
      <c r="V618" s="2"/>
      <c r="W618" s="2"/>
      <c r="X618" s="2"/>
      <c r="Y618" s="2"/>
      <c r="Z618" s="2"/>
    </row>
    <row r="619" ht="15.75" customHeight="1">
      <c r="A619" s="13">
        <v>5.0</v>
      </c>
      <c r="B619" s="13">
        <v>1.0</v>
      </c>
      <c r="C619" s="14">
        <v>9.0</v>
      </c>
      <c r="D619" s="14">
        <v>9.0</v>
      </c>
      <c r="E619" s="14">
        <v>51.0</v>
      </c>
      <c r="F619" s="14" t="s">
        <v>26</v>
      </c>
      <c r="G619" s="14" t="s">
        <v>38</v>
      </c>
      <c r="H619" s="14">
        <v>5.0</v>
      </c>
      <c r="I619" s="14" t="s">
        <v>1014</v>
      </c>
      <c r="J619" s="14">
        <v>22.159</v>
      </c>
      <c r="K619" s="14">
        <v>7.1</v>
      </c>
      <c r="L619" s="14">
        <v>55.06</v>
      </c>
      <c r="M619" s="14" t="s">
        <v>1015</v>
      </c>
      <c r="N619" s="14">
        <v>56.83</v>
      </c>
      <c r="O619" s="14">
        <v>2.0</v>
      </c>
      <c r="P619" s="14" t="s">
        <v>27</v>
      </c>
      <c r="Q619" s="14" t="s">
        <v>176</v>
      </c>
      <c r="R619" s="18" t="str">
        <f>IFNA(VLOOKUP(G619,'Points and Classes'!D:E,2,FALSE),"")</f>
        <v>Expert Supermoto</v>
      </c>
      <c r="S619" s="19">
        <f>IF(R619="Sportsman",0,IFNA(VLOOKUP(D619,'Points and Classes'!A:B,2,FALSE),0))</f>
        <v>14</v>
      </c>
      <c r="T619" s="19">
        <f>IFNA(VLOOKUP(R619&amp;F619,'By Class Overall'!A:D,4,FALSE),0)</f>
        <v>72</v>
      </c>
      <c r="U619" s="19">
        <f>IFNA(VLOOKUP(R619&amp;F619,'By Class Overall'!A:E,5,FALSE),0)</f>
        <v>13</v>
      </c>
      <c r="V619" s="2"/>
      <c r="W619" s="2"/>
      <c r="X619" s="2"/>
      <c r="Y619" s="2"/>
      <c r="Z619" s="2"/>
    </row>
    <row r="620" ht="15.75" customHeight="1">
      <c r="A620" s="13">
        <v>5.0</v>
      </c>
      <c r="B620" s="13">
        <v>1.0</v>
      </c>
      <c r="C620" s="14">
        <v>10.0</v>
      </c>
      <c r="D620" s="14">
        <v>10.0</v>
      </c>
      <c r="E620" s="14">
        <v>324.0</v>
      </c>
      <c r="F620" s="14" t="s">
        <v>110</v>
      </c>
      <c r="G620" s="14" t="s">
        <v>38</v>
      </c>
      <c r="H620" s="14">
        <v>5.0</v>
      </c>
      <c r="I620" s="14" t="s">
        <v>1016</v>
      </c>
      <c r="J620" s="14">
        <v>24.631</v>
      </c>
      <c r="K620" s="14">
        <v>2.472</v>
      </c>
      <c r="L620" s="14">
        <v>54.647</v>
      </c>
      <c r="M620" s="14" t="s">
        <v>1017</v>
      </c>
      <c r="N620" s="14">
        <v>58.0</v>
      </c>
      <c r="O620" s="14">
        <v>3.0</v>
      </c>
      <c r="P620" s="14" t="s">
        <v>908</v>
      </c>
      <c r="Q620" s="14" t="s">
        <v>909</v>
      </c>
      <c r="R620" s="18" t="str">
        <f>IFNA(VLOOKUP(G620,'Points and Classes'!D:E,2,FALSE),"")</f>
        <v>Expert Supermoto</v>
      </c>
      <c r="S620" s="19">
        <f>IF(R620="Sportsman",0,IFNA(VLOOKUP(D620,'Points and Classes'!A:B,2,FALSE),0))</f>
        <v>12</v>
      </c>
      <c r="T620" s="19">
        <f>IFNA(VLOOKUP(R620&amp;F620,'By Class Overall'!A:D,4,FALSE),0)</f>
        <v>34</v>
      </c>
      <c r="U620" s="19">
        <f>IFNA(VLOOKUP(R620&amp;F620,'By Class Overall'!A:E,5,FALSE),0)</f>
        <v>17</v>
      </c>
      <c r="V620" s="2"/>
      <c r="W620" s="2"/>
      <c r="X620" s="2"/>
      <c r="Y620" s="2"/>
      <c r="Z620" s="2"/>
    </row>
    <row r="621" ht="15.75" customHeight="1">
      <c r="A621" s="13">
        <v>5.0</v>
      </c>
      <c r="B621" s="13">
        <v>1.0</v>
      </c>
      <c r="C621" s="14">
        <v>11.0</v>
      </c>
      <c r="D621" s="14">
        <v>11.0</v>
      </c>
      <c r="E621" s="14">
        <v>816.0</v>
      </c>
      <c r="F621" s="14" t="s">
        <v>30</v>
      </c>
      <c r="G621" s="14" t="s">
        <v>38</v>
      </c>
      <c r="H621" s="14">
        <v>5.0</v>
      </c>
      <c r="I621" s="14" t="s">
        <v>1018</v>
      </c>
      <c r="J621" s="14">
        <v>28.932</v>
      </c>
      <c r="K621" s="14">
        <v>4.301</v>
      </c>
      <c r="L621" s="14">
        <v>53.943</v>
      </c>
      <c r="M621" s="14" t="s">
        <v>1019</v>
      </c>
      <c r="N621" s="14">
        <v>55.272</v>
      </c>
      <c r="O621" s="14">
        <v>2.0</v>
      </c>
      <c r="P621" s="14" t="s">
        <v>31</v>
      </c>
      <c r="Q621" s="14" t="s">
        <v>156</v>
      </c>
      <c r="R621" s="18" t="str">
        <f>IFNA(VLOOKUP(G621,'Points and Classes'!D:E,2,FALSE),"")</f>
        <v>Expert Supermoto</v>
      </c>
      <c r="S621" s="19">
        <f>IF(R621="Sportsman",0,IFNA(VLOOKUP(D621,'Points and Classes'!A:B,2,FALSE),0))</f>
        <v>10</v>
      </c>
      <c r="T621" s="19">
        <f>IFNA(VLOOKUP(R621&amp;F621,'By Class Overall'!A:D,4,FALSE),0)</f>
        <v>80</v>
      </c>
      <c r="U621" s="19">
        <f>IFNA(VLOOKUP(R621&amp;F621,'By Class Overall'!A:E,5,FALSE),0)</f>
        <v>9</v>
      </c>
      <c r="V621" s="2"/>
      <c r="W621" s="2"/>
      <c r="X621" s="2"/>
      <c r="Y621" s="2"/>
      <c r="Z621" s="2"/>
    </row>
    <row r="622" ht="15.75" customHeight="1">
      <c r="A622" s="13">
        <v>5.0</v>
      </c>
      <c r="B622" s="13">
        <v>1.0</v>
      </c>
      <c r="C622" s="14">
        <v>12.0</v>
      </c>
      <c r="D622" s="14">
        <v>1.0</v>
      </c>
      <c r="E622" s="14">
        <v>15.0</v>
      </c>
      <c r="F622" s="14" t="s">
        <v>78</v>
      </c>
      <c r="G622" s="14" t="s">
        <v>96</v>
      </c>
      <c r="H622" s="14">
        <v>5.0</v>
      </c>
      <c r="I622" s="14" t="s">
        <v>1020</v>
      </c>
      <c r="J622" s="14">
        <v>29.126</v>
      </c>
      <c r="K622" s="14">
        <v>0.194</v>
      </c>
      <c r="L622" s="14">
        <v>53.911</v>
      </c>
      <c r="M622" s="14" t="s">
        <v>1021</v>
      </c>
      <c r="N622" s="14">
        <v>57.385</v>
      </c>
      <c r="O622" s="14">
        <v>2.0</v>
      </c>
      <c r="P622" s="14" t="s">
        <v>79</v>
      </c>
      <c r="Q622" s="14" t="s">
        <v>148</v>
      </c>
      <c r="R622" s="18" t="str">
        <f>IFNA(VLOOKUP(G622,'Points and Classes'!D:E,2,FALSE),"")</f>
        <v>Novice SuperMoto</v>
      </c>
      <c r="S622" s="19">
        <f>IF(R622="Sportsman",0,IFNA(VLOOKUP(D622,'Points and Classes'!A:B,2,FALSE),0))</f>
        <v>50</v>
      </c>
      <c r="T622" s="19">
        <f>IFNA(VLOOKUP(R622&amp;F622,'By Class Overall'!A:D,4,FALSE),0)</f>
        <v>500</v>
      </c>
      <c r="U622" s="19">
        <f>IFNA(VLOOKUP(R622&amp;F622,'By Class Overall'!A:E,5,FALSE),0)</f>
        <v>1</v>
      </c>
      <c r="V622" s="2"/>
      <c r="W622" s="2"/>
      <c r="X622" s="2"/>
      <c r="Y622" s="2"/>
      <c r="Z622" s="2"/>
    </row>
    <row r="623" ht="15.75" customHeight="1">
      <c r="A623" s="13">
        <v>5.0</v>
      </c>
      <c r="B623" s="13">
        <v>1.0</v>
      </c>
      <c r="C623" s="14">
        <v>13.0</v>
      </c>
      <c r="D623" s="14">
        <v>2.0</v>
      </c>
      <c r="E623" s="14">
        <v>48.0</v>
      </c>
      <c r="F623" s="14" t="s">
        <v>80</v>
      </c>
      <c r="G623" s="14" t="s">
        <v>96</v>
      </c>
      <c r="H623" s="14">
        <v>5.0</v>
      </c>
      <c r="I623" s="14" t="s">
        <v>1022</v>
      </c>
      <c r="J623" s="14">
        <v>38.853</v>
      </c>
      <c r="K623" s="14">
        <v>9.727</v>
      </c>
      <c r="L623" s="14">
        <v>52.385</v>
      </c>
      <c r="M623" s="14" t="s">
        <v>1023</v>
      </c>
      <c r="N623" s="14">
        <v>55.664</v>
      </c>
      <c r="O623" s="14">
        <v>4.0</v>
      </c>
      <c r="P623" s="14" t="s">
        <v>81</v>
      </c>
      <c r="Q623" s="14" t="s">
        <v>149</v>
      </c>
      <c r="R623" s="18" t="str">
        <f>IFNA(VLOOKUP(G623,'Points and Classes'!D:E,2,FALSE),"")</f>
        <v>Novice SuperMoto</v>
      </c>
      <c r="S623" s="19">
        <f>IF(R623="Sportsman",0,IFNA(VLOOKUP(D623,'Points and Classes'!A:B,2,FALSE),0))</f>
        <v>40</v>
      </c>
      <c r="T623" s="19">
        <f>IFNA(VLOOKUP(R623&amp;F623,'By Class Overall'!A:D,4,FALSE),0)</f>
        <v>436</v>
      </c>
      <c r="U623" s="19">
        <f>IFNA(VLOOKUP(R623&amp;F623,'By Class Overall'!A:E,5,FALSE),0)</f>
        <v>3</v>
      </c>
      <c r="V623" s="2"/>
      <c r="W623" s="2"/>
      <c r="X623" s="2"/>
      <c r="Y623" s="2"/>
      <c r="Z623" s="2"/>
    </row>
    <row r="624" ht="15.75" customHeight="1">
      <c r="A624" s="13">
        <v>5.0</v>
      </c>
      <c r="B624" s="13">
        <v>1.0</v>
      </c>
      <c r="C624" s="14">
        <v>14.0</v>
      </c>
      <c r="D624" s="14">
        <v>3.0</v>
      </c>
      <c r="E624" s="14">
        <v>622.0</v>
      </c>
      <c r="F624" s="14" t="s">
        <v>83</v>
      </c>
      <c r="G624" s="14" t="s">
        <v>96</v>
      </c>
      <c r="H624" s="14">
        <v>5.0</v>
      </c>
      <c r="I624" s="14" t="s">
        <v>1024</v>
      </c>
      <c r="J624" s="14">
        <v>57.167</v>
      </c>
      <c r="K624" s="14">
        <v>18.314</v>
      </c>
      <c r="L624" s="14">
        <v>49.734</v>
      </c>
      <c r="M624" s="14" t="s">
        <v>1025</v>
      </c>
      <c r="N624" s="14">
        <v>52.888</v>
      </c>
      <c r="O624" s="14">
        <v>2.0</v>
      </c>
      <c r="P624" s="14" t="s">
        <v>84</v>
      </c>
      <c r="Q624" s="14" t="s">
        <v>150</v>
      </c>
      <c r="R624" s="18" t="str">
        <f>IFNA(VLOOKUP(G624,'Points and Classes'!D:E,2,FALSE),"")</f>
        <v>Novice SuperMoto</v>
      </c>
      <c r="S624" s="19">
        <f>IF(R624="Sportsman",0,IFNA(VLOOKUP(D624,'Points and Classes'!A:B,2,FALSE),0))</f>
        <v>32</v>
      </c>
      <c r="T624" s="19">
        <f>IFNA(VLOOKUP(R624&amp;F624,'By Class Overall'!A:D,4,FALSE),0)</f>
        <v>438</v>
      </c>
      <c r="U624" s="19">
        <f>IFNA(VLOOKUP(R624&amp;F624,'By Class Overall'!A:E,5,FALSE),0)</f>
        <v>2</v>
      </c>
      <c r="V624" s="2"/>
      <c r="W624" s="2"/>
      <c r="X624" s="2"/>
      <c r="Y624" s="2"/>
      <c r="Z624" s="2"/>
    </row>
    <row r="625" ht="15.75" customHeight="1">
      <c r="A625" s="13">
        <v>5.0</v>
      </c>
      <c r="B625" s="13">
        <v>1.0</v>
      </c>
      <c r="C625" s="14">
        <v>15.0</v>
      </c>
      <c r="D625" s="14">
        <v>12.0</v>
      </c>
      <c r="E625" s="14">
        <v>17.0</v>
      </c>
      <c r="F625" s="14" t="s">
        <v>36</v>
      </c>
      <c r="G625" s="14" t="s">
        <v>38</v>
      </c>
      <c r="H625" s="14">
        <v>5.0</v>
      </c>
      <c r="I625" s="14" t="s">
        <v>1026</v>
      </c>
      <c r="J625" s="14" t="s">
        <v>1027</v>
      </c>
      <c r="K625" s="14" t="s">
        <v>1028</v>
      </c>
      <c r="L625" s="14">
        <v>33.64</v>
      </c>
      <c r="M625" s="14" t="s">
        <v>1029</v>
      </c>
      <c r="N625" s="14">
        <v>56.454</v>
      </c>
      <c r="O625" s="14">
        <v>3.0</v>
      </c>
      <c r="P625" s="14" t="s">
        <v>37</v>
      </c>
      <c r="Q625" s="14" t="s">
        <v>168</v>
      </c>
      <c r="R625" s="18" t="str">
        <f>IFNA(VLOOKUP(G625,'Points and Classes'!D:E,2,FALSE),"")</f>
        <v>Expert Supermoto</v>
      </c>
      <c r="S625" s="19">
        <f>IF(R625="Sportsman",0,IFNA(VLOOKUP(D625,'Points and Classes'!A:B,2,FALSE),0))</f>
        <v>9</v>
      </c>
      <c r="T625" s="19">
        <f>IFNA(VLOOKUP(R625&amp;F625,'By Class Overall'!A:D,4,FALSE),0)</f>
        <v>117</v>
      </c>
      <c r="U625" s="19">
        <f>IFNA(VLOOKUP(R625&amp;F625,'By Class Overall'!A:E,5,FALSE),0)</f>
        <v>7</v>
      </c>
      <c r="V625" s="2"/>
      <c r="W625" s="2"/>
      <c r="X625" s="2"/>
      <c r="Y625" s="2"/>
      <c r="Z625" s="2"/>
    </row>
    <row r="626" ht="15.75" customHeight="1">
      <c r="A626" s="13">
        <v>5.0</v>
      </c>
      <c r="B626" s="13">
        <v>1.0</v>
      </c>
      <c r="C626" s="14">
        <v>16.0</v>
      </c>
      <c r="D626" s="14">
        <v>4.0</v>
      </c>
      <c r="E626" s="14">
        <v>79.0</v>
      </c>
      <c r="F626" s="14" t="s">
        <v>125</v>
      </c>
      <c r="G626" s="14" t="s">
        <v>96</v>
      </c>
      <c r="H626" s="14">
        <v>4.0</v>
      </c>
      <c r="I626" s="14" t="s">
        <v>1030</v>
      </c>
      <c r="J626" s="14" t="s">
        <v>170</v>
      </c>
      <c r="K626" s="14" t="s">
        <v>170</v>
      </c>
      <c r="L626" s="14">
        <v>47.733</v>
      </c>
      <c r="M626" s="14" t="s">
        <v>1031</v>
      </c>
      <c r="N626" s="14">
        <v>51.472</v>
      </c>
      <c r="O626" s="14">
        <v>3.0</v>
      </c>
      <c r="P626" s="14" t="s">
        <v>993</v>
      </c>
      <c r="Q626" s="14" t="s">
        <v>979</v>
      </c>
      <c r="R626" s="18" t="str">
        <f>IFNA(VLOOKUP(G626,'Points and Classes'!D:E,2,FALSE),"")</f>
        <v>Novice SuperMoto</v>
      </c>
      <c r="S626" s="19">
        <f>IF(R626="Sportsman",0,IFNA(VLOOKUP(D626,'Points and Classes'!A:B,2,FALSE),0))</f>
        <v>26</v>
      </c>
      <c r="T626" s="19">
        <f>IFNA(VLOOKUP(R626&amp;F626,'By Class Overall'!A:D,4,FALSE),0)</f>
        <v>52</v>
      </c>
      <c r="U626" s="19">
        <f>IFNA(VLOOKUP(R626&amp;F626,'By Class Overall'!A:E,5,FALSE),0)</f>
        <v>9</v>
      </c>
      <c r="V626" s="2"/>
      <c r="W626" s="2"/>
      <c r="X626" s="2"/>
      <c r="Y626" s="2"/>
      <c r="Z626" s="2"/>
    </row>
    <row r="627" ht="15.75" customHeight="1">
      <c r="A627" s="13">
        <v>5.0</v>
      </c>
      <c r="B627" s="13">
        <v>1.0</v>
      </c>
      <c r="C627" s="14">
        <v>17.0</v>
      </c>
      <c r="D627" s="14">
        <v>5.0</v>
      </c>
      <c r="E627" s="14">
        <v>25.0</v>
      </c>
      <c r="F627" s="14" t="s">
        <v>89</v>
      </c>
      <c r="G627" s="14" t="s">
        <v>96</v>
      </c>
      <c r="H627" s="14">
        <v>4.0</v>
      </c>
      <c r="I627" s="14" t="s">
        <v>1032</v>
      </c>
      <c r="J627" s="14" t="s">
        <v>170</v>
      </c>
      <c r="K627" s="14">
        <v>3.076</v>
      </c>
      <c r="L627" s="14">
        <v>47.251</v>
      </c>
      <c r="M627" s="14" t="s">
        <v>1033</v>
      </c>
      <c r="N627" s="14">
        <v>50.685</v>
      </c>
      <c r="O627" s="14">
        <v>3.0</v>
      </c>
      <c r="P627" s="14" t="s">
        <v>90</v>
      </c>
      <c r="Q627" s="14" t="s">
        <v>274</v>
      </c>
      <c r="R627" s="18" t="str">
        <f>IFNA(VLOOKUP(G627,'Points and Classes'!D:E,2,FALSE),"")</f>
        <v>Novice SuperMoto</v>
      </c>
      <c r="S627" s="19">
        <f>IF(R627="Sportsman",0,IFNA(VLOOKUP(D627,'Points and Classes'!A:B,2,FALSE),0))</f>
        <v>22</v>
      </c>
      <c r="T627" s="19">
        <f>IFNA(VLOOKUP(R627&amp;F627,'By Class Overall'!A:D,4,FALSE),0)</f>
        <v>228</v>
      </c>
      <c r="U627" s="19">
        <f>IFNA(VLOOKUP(R627&amp;F627,'By Class Overall'!A:E,5,FALSE),0)</f>
        <v>4</v>
      </c>
      <c r="V627" s="2"/>
      <c r="W627" s="2"/>
      <c r="X627" s="2"/>
      <c r="Y627" s="2"/>
      <c r="Z627" s="2"/>
    </row>
    <row r="628" ht="15.75" customHeight="1">
      <c r="A628" s="13">
        <v>5.0</v>
      </c>
      <c r="B628" s="13">
        <v>1.0</v>
      </c>
      <c r="C628" s="14">
        <v>18.0</v>
      </c>
      <c r="D628" s="14">
        <v>6.0</v>
      </c>
      <c r="E628" s="14">
        <v>421.0</v>
      </c>
      <c r="F628" s="14" t="s">
        <v>120</v>
      </c>
      <c r="G628" s="14" t="s">
        <v>96</v>
      </c>
      <c r="H628" s="14">
        <v>4.0</v>
      </c>
      <c r="I628" s="14" t="s">
        <v>1034</v>
      </c>
      <c r="J628" s="14" t="s">
        <v>170</v>
      </c>
      <c r="K628" s="14">
        <v>0.494</v>
      </c>
      <c r="L628" s="14">
        <v>47.174</v>
      </c>
      <c r="M628" s="14" t="s">
        <v>1035</v>
      </c>
      <c r="N628" s="14">
        <v>50.638</v>
      </c>
      <c r="O628" s="14">
        <v>3.0</v>
      </c>
      <c r="P628" s="14" t="s">
        <v>532</v>
      </c>
      <c r="Q628" s="14" t="s">
        <v>533</v>
      </c>
      <c r="R628" s="18" t="str">
        <f>IFNA(VLOOKUP(G628,'Points and Classes'!D:E,2,FALSE),"")</f>
        <v>Novice SuperMoto</v>
      </c>
      <c r="S628" s="19">
        <f>IF(R628="Sportsman",0,IFNA(VLOOKUP(D628,'Points and Classes'!A:B,2,FALSE),0))</f>
        <v>20</v>
      </c>
      <c r="T628" s="19">
        <f>IFNA(VLOOKUP(R628&amp;F628,'By Class Overall'!A:D,4,FALSE),0)</f>
        <v>188</v>
      </c>
      <c r="U628" s="19">
        <f>IFNA(VLOOKUP(R628&amp;F628,'By Class Overall'!A:E,5,FALSE),0)</f>
        <v>5</v>
      </c>
      <c r="V628" s="2"/>
      <c r="W628" s="2"/>
      <c r="X628" s="2"/>
      <c r="Y628" s="2"/>
      <c r="Z628" s="2"/>
    </row>
    <row r="629" ht="15.75" customHeight="1">
      <c r="A629" s="13">
        <v>5.0</v>
      </c>
      <c r="B629" s="13">
        <v>1.0</v>
      </c>
      <c r="C629" s="14" t="s">
        <v>129</v>
      </c>
      <c r="D629" s="14" t="s">
        <v>129</v>
      </c>
      <c r="E629" s="14">
        <v>234.0</v>
      </c>
      <c r="F629" s="14" t="s">
        <v>93</v>
      </c>
      <c r="G629" s="14" t="s">
        <v>96</v>
      </c>
      <c r="H629" s="2"/>
      <c r="I629" s="2"/>
      <c r="J629" s="14" t="s">
        <v>129</v>
      </c>
      <c r="K629" s="2"/>
      <c r="L629" s="14" t="s">
        <v>153</v>
      </c>
      <c r="M629" s="2"/>
      <c r="N629" s="14" t="s">
        <v>153</v>
      </c>
      <c r="O629" s="14">
        <v>0.0</v>
      </c>
      <c r="P629" s="14" t="s">
        <v>94</v>
      </c>
      <c r="Q629" s="14" t="s">
        <v>164</v>
      </c>
      <c r="R629" s="18" t="str">
        <f>IFNA(VLOOKUP(G629,'Points and Classes'!D:E,2,FALSE),"")</f>
        <v>Novice SuperMoto</v>
      </c>
      <c r="S629" s="19">
        <f>IF(R629="Sportsman",0,IFNA(VLOOKUP(D629,'Points and Classes'!A:B,2,FALSE),0))</f>
        <v>0</v>
      </c>
      <c r="T629" s="19">
        <f>IFNA(VLOOKUP(R629&amp;F629,'By Class Overall'!A:D,4,FALSE),0)</f>
        <v>16</v>
      </c>
      <c r="U629" s="19">
        <f>IFNA(VLOOKUP(R629&amp;F629,'By Class Overall'!A:E,5,FALSE),0)</f>
        <v>11</v>
      </c>
      <c r="V629" s="2"/>
      <c r="W629" s="2"/>
      <c r="X629" s="2"/>
      <c r="Y629" s="2"/>
      <c r="Z629" s="2"/>
    </row>
    <row r="630" ht="15.75" customHeight="1">
      <c r="A630" s="13">
        <v>5.0</v>
      </c>
      <c r="B630" s="13">
        <v>1.0</v>
      </c>
      <c r="C630" s="14" t="s">
        <v>129</v>
      </c>
      <c r="D630" s="14" t="s">
        <v>129</v>
      </c>
      <c r="E630" s="14">
        <v>227.0</v>
      </c>
      <c r="F630" s="14" t="s">
        <v>121</v>
      </c>
      <c r="G630" s="14" t="s">
        <v>96</v>
      </c>
      <c r="H630" s="2"/>
      <c r="I630" s="2"/>
      <c r="J630" s="14" t="s">
        <v>129</v>
      </c>
      <c r="K630" s="2"/>
      <c r="L630" s="14" t="s">
        <v>153</v>
      </c>
      <c r="M630" s="2"/>
      <c r="N630" s="14" t="s">
        <v>153</v>
      </c>
      <c r="O630" s="14">
        <v>0.0</v>
      </c>
      <c r="P630" s="14" t="s">
        <v>974</v>
      </c>
      <c r="Q630" s="14" t="s">
        <v>975</v>
      </c>
      <c r="R630" s="18" t="str">
        <f>IFNA(VLOOKUP(G630,'Points and Classes'!D:E,2,FALSE),"")</f>
        <v>Novice SuperMoto</v>
      </c>
      <c r="S630" s="19">
        <f>IF(R630="Sportsman",0,IFNA(VLOOKUP(D630,'Points and Classes'!A:B,2,FALSE),0))</f>
        <v>0</v>
      </c>
      <c r="T630" s="19">
        <f>IFNA(VLOOKUP(R630&amp;F630,'By Class Overall'!A:D,4,FALSE),0)</f>
        <v>0</v>
      </c>
      <c r="U630" s="19">
        <f>IFNA(VLOOKUP(R630&amp;F630,'By Class Overall'!A:E,5,FALSE),0)</f>
        <v>0</v>
      </c>
      <c r="V630" s="2"/>
      <c r="W630" s="2"/>
      <c r="X630" s="2"/>
      <c r="Y630" s="2"/>
      <c r="Z630" s="2"/>
    </row>
    <row r="631" ht="15.75" customHeight="1">
      <c r="A631" s="13">
        <v>5.0</v>
      </c>
      <c r="B631" s="13">
        <v>1.0</v>
      </c>
      <c r="C631" s="14" t="s">
        <v>129</v>
      </c>
      <c r="D631" s="14" t="s">
        <v>129</v>
      </c>
      <c r="E631" s="14">
        <v>99.0</v>
      </c>
      <c r="F631" s="14" t="s">
        <v>1036</v>
      </c>
      <c r="G631" s="14" t="s">
        <v>96</v>
      </c>
      <c r="H631" s="2"/>
      <c r="I631" s="2"/>
      <c r="J631" s="14" t="s">
        <v>129</v>
      </c>
      <c r="K631" s="2"/>
      <c r="L631" s="14" t="s">
        <v>153</v>
      </c>
      <c r="M631" s="2"/>
      <c r="N631" s="14" t="s">
        <v>153</v>
      </c>
      <c r="O631" s="14">
        <v>0.0</v>
      </c>
      <c r="P631" s="15" t="s">
        <v>22</v>
      </c>
      <c r="Q631" s="15" t="s">
        <v>168</v>
      </c>
      <c r="R631" s="18" t="str">
        <f>IFNA(VLOOKUP(G631,'Points and Classes'!D:E,2,FALSE),"")</f>
        <v>Novice SuperMoto</v>
      </c>
      <c r="S631" s="19">
        <f>IF(R631="Sportsman",0,IFNA(VLOOKUP(D631,'Points and Classes'!A:B,2,FALSE),0))</f>
        <v>0</v>
      </c>
      <c r="T631" s="19">
        <f>IFNA(VLOOKUP(R631&amp;F631,'By Class Overall'!A:D,4,FALSE),0)</f>
        <v>0</v>
      </c>
      <c r="U631" s="19">
        <f>IFNA(VLOOKUP(R631&amp;F631,'By Class Overall'!A:E,5,FALSE),0)</f>
        <v>0</v>
      </c>
      <c r="V631" s="2"/>
      <c r="W631" s="2"/>
      <c r="X631" s="2"/>
      <c r="Y631" s="2"/>
      <c r="Z631" s="2"/>
    </row>
    <row r="632" ht="15.75" customHeight="1">
      <c r="A632" s="13">
        <v>5.0</v>
      </c>
      <c r="B632" s="13">
        <v>1.0</v>
      </c>
      <c r="C632" s="14" t="s">
        <v>129</v>
      </c>
      <c r="D632" s="14" t="s">
        <v>129</v>
      </c>
      <c r="E632" s="14">
        <v>109.0</v>
      </c>
      <c r="F632" s="14" t="s">
        <v>126</v>
      </c>
      <c r="G632" s="14" t="s">
        <v>96</v>
      </c>
      <c r="H632" s="2"/>
      <c r="I632" s="2"/>
      <c r="J632" s="14" t="s">
        <v>129</v>
      </c>
      <c r="K632" s="2"/>
      <c r="L632" s="14" t="s">
        <v>153</v>
      </c>
      <c r="M632" s="2"/>
      <c r="N632" s="14" t="s">
        <v>153</v>
      </c>
      <c r="O632" s="14">
        <v>0.0</v>
      </c>
      <c r="P632" s="14" t="s">
        <v>86</v>
      </c>
      <c r="Q632" s="14" t="s">
        <v>997</v>
      </c>
      <c r="R632" s="18" t="str">
        <f>IFNA(VLOOKUP(G632,'Points and Classes'!D:E,2,FALSE),"")</f>
        <v>Novice SuperMoto</v>
      </c>
      <c r="S632" s="19">
        <f>IF(R632="Sportsman",0,IFNA(VLOOKUP(D632,'Points and Classes'!A:B,2,FALSE),0))</f>
        <v>0</v>
      </c>
      <c r="T632" s="19">
        <f>IFNA(VLOOKUP(R632&amp;F632,'By Class Overall'!A:D,4,FALSE),0)</f>
        <v>0</v>
      </c>
      <c r="U632" s="19">
        <f>IFNA(VLOOKUP(R632&amp;F632,'By Class Overall'!A:E,5,FALSE),0)</f>
        <v>0</v>
      </c>
      <c r="V632" s="2"/>
      <c r="W632" s="2"/>
      <c r="X632" s="2"/>
      <c r="Y632" s="2"/>
      <c r="Z632" s="2"/>
    </row>
    <row r="633" ht="15.75" customHeight="1">
      <c r="A633" s="13">
        <v>5.0</v>
      </c>
      <c r="B633" s="13">
        <v>1.0</v>
      </c>
      <c r="C633" s="14" t="s">
        <v>129</v>
      </c>
      <c r="D633" s="14" t="s">
        <v>129</v>
      </c>
      <c r="E633" s="14">
        <v>45.0</v>
      </c>
      <c r="F633" s="14" t="s">
        <v>123</v>
      </c>
      <c r="G633" s="14" t="s">
        <v>96</v>
      </c>
      <c r="H633" s="2"/>
      <c r="I633" s="2"/>
      <c r="J633" s="14" t="s">
        <v>129</v>
      </c>
      <c r="K633" s="2"/>
      <c r="L633" s="14" t="s">
        <v>153</v>
      </c>
      <c r="M633" s="2"/>
      <c r="N633" s="14" t="s">
        <v>153</v>
      </c>
      <c r="O633" s="14">
        <v>0.0</v>
      </c>
      <c r="P633" s="14" t="s">
        <v>978</v>
      </c>
      <c r="Q633" s="14" t="s">
        <v>979</v>
      </c>
      <c r="R633" s="18" t="str">
        <f>IFNA(VLOOKUP(G633,'Points and Classes'!D:E,2,FALSE),"")</f>
        <v>Novice SuperMoto</v>
      </c>
      <c r="S633" s="19">
        <f>IF(R633="Sportsman",0,IFNA(VLOOKUP(D633,'Points and Classes'!A:B,2,FALSE),0))</f>
        <v>0</v>
      </c>
      <c r="T633" s="19">
        <f>IFNA(VLOOKUP(R633&amp;F633,'By Class Overall'!A:D,4,FALSE),0)</f>
        <v>0</v>
      </c>
      <c r="U633" s="19">
        <f>IFNA(VLOOKUP(R633&amp;F633,'By Class Overall'!A:E,5,FALSE),0)</f>
        <v>0</v>
      </c>
      <c r="V633" s="2"/>
      <c r="W633" s="2"/>
      <c r="X633" s="2"/>
      <c r="Y633" s="2"/>
      <c r="Z633" s="2"/>
    </row>
    <row r="634" ht="15.75" customHeight="1">
      <c r="A634" s="13">
        <v>5.0</v>
      </c>
      <c r="B634" s="13">
        <v>1.0</v>
      </c>
      <c r="C634" s="14" t="s">
        <v>161</v>
      </c>
      <c r="D634" s="14" t="s">
        <v>161</v>
      </c>
      <c r="E634" s="14">
        <v>556.0</v>
      </c>
      <c r="F634" s="14" t="s">
        <v>82</v>
      </c>
      <c r="G634" s="14" t="s">
        <v>14</v>
      </c>
      <c r="H634" s="14">
        <v>5.0</v>
      </c>
      <c r="I634" s="14" t="s">
        <v>1010</v>
      </c>
      <c r="J634" s="14" t="s">
        <v>161</v>
      </c>
      <c r="K634" s="2"/>
      <c r="L634" s="14">
        <v>56.563</v>
      </c>
      <c r="M634" s="14" t="s">
        <v>1037</v>
      </c>
      <c r="N634" s="14">
        <v>59.356</v>
      </c>
      <c r="O634" s="14">
        <v>5.0</v>
      </c>
      <c r="P634" s="15" t="s">
        <v>22</v>
      </c>
      <c r="Q634" s="15" t="s">
        <v>158</v>
      </c>
      <c r="R634" s="18" t="str">
        <f>IFNA(VLOOKUP(G634,'Points and Classes'!D:E,2,FALSE),"")</f>
        <v>Expert Asphalt</v>
      </c>
      <c r="S634" s="19">
        <f>IF(R634="Sportsman",0,IFNA(VLOOKUP(D634,'Points and Classes'!A:B,2,FALSE),0))</f>
        <v>0</v>
      </c>
      <c r="T634" s="19">
        <f>IFNA(VLOOKUP(R634&amp;F634,'By Class Overall'!A:D,4,FALSE),0)</f>
        <v>0</v>
      </c>
      <c r="U634" s="19">
        <f>IFNA(VLOOKUP(R634&amp;F634,'By Class Overall'!A:E,5,FALSE),0)</f>
        <v>0</v>
      </c>
      <c r="V634" s="2"/>
      <c r="W634" s="2"/>
      <c r="X634" s="2"/>
      <c r="Y634" s="2"/>
      <c r="Z634" s="2"/>
    </row>
    <row r="635" ht="15.75" customHeight="1">
      <c r="A635" s="13">
        <v>5.0</v>
      </c>
      <c r="B635" s="13">
        <v>1.0</v>
      </c>
      <c r="C635" s="14">
        <v>1.0</v>
      </c>
      <c r="D635" s="14">
        <v>1.0</v>
      </c>
      <c r="E635" s="14">
        <v>113.0</v>
      </c>
      <c r="F635" s="14" t="s">
        <v>128</v>
      </c>
      <c r="G635" s="14" t="s">
        <v>97</v>
      </c>
      <c r="H635" s="14">
        <v>5.0</v>
      </c>
      <c r="I635" s="14" t="s">
        <v>1038</v>
      </c>
      <c r="J635" s="2"/>
      <c r="K635" s="2"/>
      <c r="L635" s="14">
        <v>53.382</v>
      </c>
      <c r="M635" s="14" t="s">
        <v>1039</v>
      </c>
      <c r="N635" s="14">
        <v>54.642</v>
      </c>
      <c r="O635" s="14">
        <v>2.0</v>
      </c>
      <c r="P635" s="14" t="s">
        <v>35</v>
      </c>
      <c r="Q635" s="14" t="s">
        <v>955</v>
      </c>
      <c r="R635" s="18" t="str">
        <f>IFNA(VLOOKUP(G635,'Points and Classes'!D:E,2,FALSE),"")</f>
        <v>Unlimited Mini Asphalt</v>
      </c>
      <c r="S635" s="19">
        <f>IF(R635="Sportsman",0,IFNA(VLOOKUP(D635,'Points and Classes'!A:B,2,FALSE),0))</f>
        <v>50</v>
      </c>
      <c r="T635" s="19">
        <f>IFNA(VLOOKUP(R635&amp;F635,'By Class Overall'!A:D,4,FALSE),0)</f>
        <v>100</v>
      </c>
      <c r="U635" s="19">
        <f>IFNA(VLOOKUP(R635&amp;F635,'By Class Overall'!A:E,5,FALSE),0)</f>
        <v>6</v>
      </c>
      <c r="V635" s="2"/>
      <c r="W635" s="2"/>
      <c r="X635" s="2"/>
      <c r="Y635" s="2"/>
      <c r="Z635" s="2"/>
    </row>
    <row r="636" ht="15.75" customHeight="1">
      <c r="A636" s="13">
        <v>5.0</v>
      </c>
      <c r="B636" s="13">
        <v>1.0</v>
      </c>
      <c r="C636" s="14">
        <v>2.0</v>
      </c>
      <c r="D636" s="14">
        <v>2.0</v>
      </c>
      <c r="E636" s="14">
        <v>213.0</v>
      </c>
      <c r="F636" s="14" t="s">
        <v>100</v>
      </c>
      <c r="G636" s="14" t="s">
        <v>97</v>
      </c>
      <c r="H636" s="14">
        <v>5.0</v>
      </c>
      <c r="I636" s="14" t="s">
        <v>1040</v>
      </c>
      <c r="J636" s="14">
        <v>20.702</v>
      </c>
      <c r="K636" s="14">
        <v>20.702</v>
      </c>
      <c r="L636" s="14">
        <v>50.294</v>
      </c>
      <c r="M636" s="14" t="s">
        <v>1041</v>
      </c>
      <c r="N636" s="14">
        <v>51.553</v>
      </c>
      <c r="O636" s="14">
        <v>3.0</v>
      </c>
      <c r="P636" s="14" t="s">
        <v>35</v>
      </c>
      <c r="Q636" s="14" t="s">
        <v>168</v>
      </c>
      <c r="R636" s="18" t="str">
        <f>IFNA(VLOOKUP(G636,'Points and Classes'!D:E,2,FALSE),"")</f>
        <v>Unlimited Mini Asphalt</v>
      </c>
      <c r="S636" s="19">
        <f>IF(R636="Sportsman",0,IFNA(VLOOKUP(D636,'Points and Classes'!A:B,2,FALSE),0))</f>
        <v>40</v>
      </c>
      <c r="T636" s="19">
        <f>IFNA(VLOOKUP(R636&amp;F636,'By Class Overall'!A:D,4,FALSE),0)</f>
        <v>144</v>
      </c>
      <c r="U636" s="19">
        <f>IFNA(VLOOKUP(R636&amp;F636,'By Class Overall'!A:E,5,FALSE),0)</f>
        <v>5</v>
      </c>
      <c r="V636" s="2"/>
      <c r="W636" s="2"/>
      <c r="X636" s="2"/>
      <c r="Y636" s="2"/>
      <c r="Z636" s="2"/>
    </row>
    <row r="637" ht="15.75" customHeight="1">
      <c r="A637" s="13">
        <v>5.0</v>
      </c>
      <c r="B637" s="13">
        <v>1.0</v>
      </c>
      <c r="C637" s="14">
        <v>3.0</v>
      </c>
      <c r="D637" s="14">
        <v>3.0</v>
      </c>
      <c r="E637" s="14">
        <v>51.0</v>
      </c>
      <c r="F637" s="14" t="s">
        <v>26</v>
      </c>
      <c r="G637" s="14" t="s">
        <v>97</v>
      </c>
      <c r="H637" s="14">
        <v>5.0</v>
      </c>
      <c r="I637" s="14" t="s">
        <v>1042</v>
      </c>
      <c r="J637" s="14">
        <v>26.709</v>
      </c>
      <c r="K637" s="14">
        <v>6.007</v>
      </c>
      <c r="L637" s="14">
        <v>49.464</v>
      </c>
      <c r="M637" s="14" t="s">
        <v>1043</v>
      </c>
      <c r="N637" s="14">
        <v>50.227</v>
      </c>
      <c r="O637" s="14">
        <v>3.0</v>
      </c>
      <c r="P637" s="14" t="s">
        <v>27</v>
      </c>
      <c r="Q637" s="14" t="s">
        <v>176</v>
      </c>
      <c r="R637" s="18" t="str">
        <f>IFNA(VLOOKUP(G637,'Points and Classes'!D:E,2,FALSE),"")</f>
        <v>Unlimited Mini Asphalt</v>
      </c>
      <c r="S637" s="19">
        <f>IF(R637="Sportsman",0,IFNA(VLOOKUP(D637,'Points and Classes'!A:B,2,FALSE),0))</f>
        <v>32</v>
      </c>
      <c r="T637" s="19">
        <f>IFNA(VLOOKUP(R637&amp;F637,'By Class Overall'!A:D,4,FALSE),0)</f>
        <v>58</v>
      </c>
      <c r="U637" s="19">
        <f>IFNA(VLOOKUP(R637&amp;F637,'By Class Overall'!A:E,5,FALSE),0)</f>
        <v>8</v>
      </c>
      <c r="V637" s="2"/>
      <c r="W637" s="2"/>
      <c r="X637" s="2"/>
      <c r="Y637" s="2"/>
      <c r="Z637" s="2"/>
    </row>
    <row r="638" ht="15.75" customHeight="1">
      <c r="A638" s="13">
        <v>5.0</v>
      </c>
      <c r="B638" s="13">
        <v>1.0</v>
      </c>
      <c r="C638" s="14">
        <v>4.0</v>
      </c>
      <c r="D638" s="14">
        <v>4.0</v>
      </c>
      <c r="E638" s="14">
        <v>369.0</v>
      </c>
      <c r="F638" s="14" t="s">
        <v>73</v>
      </c>
      <c r="G638" s="14" t="s">
        <v>97</v>
      </c>
      <c r="H638" s="14">
        <v>5.0</v>
      </c>
      <c r="I638" s="14" t="s">
        <v>1044</v>
      </c>
      <c r="J638" s="14" t="s">
        <v>1045</v>
      </c>
      <c r="K638" s="14">
        <v>34.897</v>
      </c>
      <c r="L638" s="14">
        <v>45.135</v>
      </c>
      <c r="M638" s="14" t="s">
        <v>1046</v>
      </c>
      <c r="N638" s="14">
        <v>45.747</v>
      </c>
      <c r="O638" s="14">
        <v>2.0</v>
      </c>
      <c r="P638" s="14" t="s">
        <v>74</v>
      </c>
      <c r="Q638" s="14" t="s">
        <v>179</v>
      </c>
      <c r="R638" s="18" t="str">
        <f>IFNA(VLOOKUP(G638,'Points and Classes'!D:E,2,FALSE),"")</f>
        <v>Unlimited Mini Asphalt</v>
      </c>
      <c r="S638" s="19">
        <f>IF(R638="Sportsman",0,IFNA(VLOOKUP(D638,'Points and Classes'!A:B,2,FALSE),0))</f>
        <v>26</v>
      </c>
      <c r="T638" s="19">
        <f>IFNA(VLOOKUP(R638&amp;F638,'By Class Overall'!A:D,4,FALSE),0)</f>
        <v>330</v>
      </c>
      <c r="U638" s="19">
        <f>IFNA(VLOOKUP(R638&amp;F638,'By Class Overall'!A:E,5,FALSE),0)</f>
        <v>2</v>
      </c>
      <c r="V638" s="2"/>
      <c r="W638" s="2"/>
      <c r="X638" s="2"/>
      <c r="Y638" s="2"/>
      <c r="Z638" s="2"/>
    </row>
    <row r="639" ht="15.75" customHeight="1">
      <c r="A639" s="13">
        <v>5.0</v>
      </c>
      <c r="B639" s="13">
        <v>1.0</v>
      </c>
      <c r="C639" s="14">
        <v>5.0</v>
      </c>
      <c r="D639" s="14">
        <v>5.0</v>
      </c>
      <c r="E639" s="14">
        <v>234.0</v>
      </c>
      <c r="F639" s="14" t="s">
        <v>93</v>
      </c>
      <c r="G639" s="14" t="s">
        <v>97</v>
      </c>
      <c r="H639" s="14">
        <v>2.0</v>
      </c>
      <c r="I639" s="14" t="s">
        <v>1047</v>
      </c>
      <c r="J639" s="14" t="s">
        <v>159</v>
      </c>
      <c r="K639" s="14" t="s">
        <v>159</v>
      </c>
      <c r="L639" s="14">
        <v>37.386</v>
      </c>
      <c r="M639" s="14" t="s">
        <v>1048</v>
      </c>
      <c r="N639" s="14">
        <v>49.034</v>
      </c>
      <c r="O639" s="14">
        <v>1.0</v>
      </c>
      <c r="P639" s="14" t="s">
        <v>94</v>
      </c>
      <c r="Q639" s="14" t="s">
        <v>164</v>
      </c>
      <c r="R639" s="18" t="str">
        <f>IFNA(VLOOKUP(G639,'Points and Classes'!D:E,2,FALSE),"")</f>
        <v>Unlimited Mini Asphalt</v>
      </c>
      <c r="S639" s="19">
        <f>IF(R639="Sportsman",0,IFNA(VLOOKUP(D639,'Points and Classes'!A:B,2,FALSE),0))</f>
        <v>22</v>
      </c>
      <c r="T639" s="19">
        <f>IFNA(VLOOKUP(R639&amp;F639,'By Class Overall'!A:D,4,FALSE),0)</f>
        <v>414</v>
      </c>
      <c r="U639" s="19">
        <f>IFNA(VLOOKUP(R639&amp;F639,'By Class Overall'!A:E,5,FALSE),0)</f>
        <v>1</v>
      </c>
      <c r="V639" s="2"/>
      <c r="W639" s="2"/>
      <c r="X639" s="2"/>
      <c r="Y639" s="2"/>
      <c r="Z639" s="2"/>
    </row>
    <row r="640" ht="15.75" customHeight="1">
      <c r="A640" s="13">
        <v>5.0</v>
      </c>
      <c r="B640" s="13">
        <v>1.0</v>
      </c>
      <c r="C640" s="14" t="s">
        <v>129</v>
      </c>
      <c r="D640" s="14" t="s">
        <v>129</v>
      </c>
      <c r="E640" s="14">
        <v>805.0</v>
      </c>
      <c r="F640" s="14" t="s">
        <v>966</v>
      </c>
      <c r="G640" s="14" t="s">
        <v>97</v>
      </c>
      <c r="H640" s="2"/>
      <c r="I640" s="2"/>
      <c r="J640" s="14" t="s">
        <v>129</v>
      </c>
      <c r="K640" s="2"/>
      <c r="L640" s="14" t="s">
        <v>153</v>
      </c>
      <c r="M640" s="2"/>
      <c r="N640" s="14" t="s">
        <v>153</v>
      </c>
      <c r="O640" s="14">
        <v>0.0</v>
      </c>
      <c r="P640" s="14" t="s">
        <v>967</v>
      </c>
      <c r="Q640" s="14" t="s">
        <v>150</v>
      </c>
      <c r="R640" s="18" t="str">
        <f>IFNA(VLOOKUP(G640,'Points and Classes'!D:E,2,FALSE),"")</f>
        <v>Unlimited Mini Asphalt</v>
      </c>
      <c r="S640" s="19">
        <f>IF(R640="Sportsman",0,IFNA(VLOOKUP(D640,'Points and Classes'!A:B,2,FALSE),0))</f>
        <v>0</v>
      </c>
      <c r="T640" s="19">
        <f>IFNA(VLOOKUP(R640&amp;F640,'By Class Overall'!A:D,4,FALSE),0)</f>
        <v>0</v>
      </c>
      <c r="U640" s="19">
        <f>IFNA(VLOOKUP(R640&amp;F640,'By Class Overall'!A:E,5,FALSE),0)</f>
        <v>0</v>
      </c>
      <c r="V640" s="2"/>
      <c r="W640" s="2"/>
      <c r="X640" s="2"/>
      <c r="Y640" s="2"/>
      <c r="Z640" s="2"/>
    </row>
    <row r="641" ht="15.75" customHeight="1">
      <c r="A641" s="13">
        <v>5.0</v>
      </c>
      <c r="B641" s="13">
        <v>1.0</v>
      </c>
      <c r="C641" s="14" t="s">
        <v>129</v>
      </c>
      <c r="D641" s="14" t="s">
        <v>129</v>
      </c>
      <c r="E641" s="14">
        <v>112.0</v>
      </c>
      <c r="F641" s="14" t="s">
        <v>107</v>
      </c>
      <c r="G641" s="14" t="s">
        <v>97</v>
      </c>
      <c r="H641" s="2"/>
      <c r="I641" s="2"/>
      <c r="J641" s="14" t="s">
        <v>129</v>
      </c>
      <c r="K641" s="2"/>
      <c r="L641" s="14" t="s">
        <v>153</v>
      </c>
      <c r="M641" s="2"/>
      <c r="N641" s="14" t="s">
        <v>153</v>
      </c>
      <c r="O641" s="14">
        <v>0.0</v>
      </c>
      <c r="P641" s="14" t="s">
        <v>22</v>
      </c>
      <c r="Q641" s="14" t="s">
        <v>168</v>
      </c>
      <c r="R641" s="18" t="str">
        <f>IFNA(VLOOKUP(G641,'Points and Classes'!D:E,2,FALSE),"")</f>
        <v>Unlimited Mini Asphalt</v>
      </c>
      <c r="S641" s="19">
        <f>IF(R641="Sportsman",0,IFNA(VLOOKUP(D641,'Points and Classes'!A:B,2,FALSE),0))</f>
        <v>0</v>
      </c>
      <c r="T641" s="19">
        <f>IFNA(VLOOKUP(R641&amp;F641,'By Class Overall'!A:D,4,FALSE),0)</f>
        <v>0</v>
      </c>
      <c r="U641" s="19">
        <f>IFNA(VLOOKUP(R641&amp;F641,'By Class Overall'!A:E,5,FALSE),0)</f>
        <v>0</v>
      </c>
      <c r="V641" s="2"/>
      <c r="W641" s="2"/>
      <c r="X641" s="2"/>
      <c r="Y641" s="2"/>
      <c r="Z641" s="2"/>
    </row>
    <row r="642" ht="15.75" customHeight="1">
      <c r="A642" s="13">
        <v>5.0</v>
      </c>
      <c r="B642" s="13">
        <v>2.0</v>
      </c>
      <c r="C642" s="14">
        <v>1.0</v>
      </c>
      <c r="D642" s="14">
        <v>1.0</v>
      </c>
      <c r="E642" s="14">
        <v>686.0</v>
      </c>
      <c r="F642" s="14" t="s">
        <v>19</v>
      </c>
      <c r="G642" s="14" t="s">
        <v>69</v>
      </c>
      <c r="H642" s="14">
        <v>3.0</v>
      </c>
      <c r="I642" s="14" t="s">
        <v>1049</v>
      </c>
      <c r="J642" s="2"/>
      <c r="K642" s="2"/>
      <c r="L642" s="14">
        <v>45.947</v>
      </c>
      <c r="M642" s="14" t="s">
        <v>1050</v>
      </c>
      <c r="N642" s="14">
        <v>47.559</v>
      </c>
      <c r="O642" s="14">
        <v>3.0</v>
      </c>
      <c r="P642" s="14" t="s">
        <v>70</v>
      </c>
      <c r="Q642" s="14" t="s">
        <v>165</v>
      </c>
      <c r="R642" s="18" t="str">
        <f>IFNA(VLOOKUP(G642,'Points and Classes'!D:E,2,FALSE),"")</f>
        <v>Limited Mini Asphalt</v>
      </c>
      <c r="S642" s="19">
        <f>IF(R642="Sportsman",0,IFNA(VLOOKUP(D642,'Points and Classes'!A:B,2,FALSE),0))</f>
        <v>50</v>
      </c>
      <c r="T642" s="19">
        <f>IFNA(VLOOKUP(R642&amp;F642,'By Class Overall'!A:D,4,FALSE),0)</f>
        <v>546</v>
      </c>
      <c r="U642" s="19">
        <f>IFNA(VLOOKUP(R642&amp;F642,'By Class Overall'!A:E,5,FALSE),0)</f>
        <v>1</v>
      </c>
      <c r="V642" s="2"/>
      <c r="W642" s="2"/>
      <c r="X642" s="2"/>
      <c r="Y642" s="2"/>
      <c r="Z642" s="2"/>
    </row>
    <row r="643" ht="15.75" customHeight="1">
      <c r="A643" s="13">
        <v>5.0</v>
      </c>
      <c r="B643" s="13">
        <v>2.0</v>
      </c>
      <c r="C643" s="14">
        <v>2.0</v>
      </c>
      <c r="D643" s="14">
        <v>2.0</v>
      </c>
      <c r="E643" s="14">
        <v>369.0</v>
      </c>
      <c r="F643" s="14" t="s">
        <v>73</v>
      </c>
      <c r="G643" s="14" t="s">
        <v>69</v>
      </c>
      <c r="H643" s="14">
        <v>3.0</v>
      </c>
      <c r="I643" s="14" t="s">
        <v>1051</v>
      </c>
      <c r="J643" s="14">
        <v>5.189</v>
      </c>
      <c r="K643" s="14">
        <v>5.189</v>
      </c>
      <c r="L643" s="14">
        <v>44.954</v>
      </c>
      <c r="M643" s="14" t="s">
        <v>1052</v>
      </c>
      <c r="N643" s="14">
        <v>46.101</v>
      </c>
      <c r="O643" s="14">
        <v>3.0</v>
      </c>
      <c r="P643" s="14" t="s">
        <v>74</v>
      </c>
      <c r="Q643" s="14" t="s">
        <v>179</v>
      </c>
      <c r="R643" s="18" t="str">
        <f>IFNA(VLOOKUP(G643,'Points and Classes'!D:E,2,FALSE),"")</f>
        <v>Limited Mini Asphalt</v>
      </c>
      <c r="S643" s="19">
        <f>IF(R643="Sportsman",0,IFNA(VLOOKUP(D643,'Points and Classes'!A:B,2,FALSE),0))</f>
        <v>40</v>
      </c>
      <c r="T643" s="19">
        <f>IFNA(VLOOKUP(R643&amp;F643,'By Class Overall'!A:D,4,FALSE),0)</f>
        <v>452</v>
      </c>
      <c r="U643" s="19">
        <f>IFNA(VLOOKUP(R643&amp;F643,'By Class Overall'!A:E,5,FALSE),0)</f>
        <v>2</v>
      </c>
      <c r="V643" s="2"/>
      <c r="W643" s="2"/>
      <c r="X643" s="2"/>
      <c r="Y643" s="2"/>
      <c r="Z643" s="2"/>
    </row>
    <row r="644" ht="15.75" customHeight="1">
      <c r="A644" s="13">
        <v>5.0</v>
      </c>
      <c r="B644" s="13">
        <v>2.0</v>
      </c>
      <c r="C644" s="14">
        <v>3.0</v>
      </c>
      <c r="D644" s="14">
        <v>3.0</v>
      </c>
      <c r="E644" s="14">
        <v>365.0</v>
      </c>
      <c r="F644" s="14" t="s">
        <v>25</v>
      </c>
      <c r="G644" s="14" t="s">
        <v>69</v>
      </c>
      <c r="H644" s="14">
        <v>2.0</v>
      </c>
      <c r="I644" s="14" t="s">
        <v>1053</v>
      </c>
      <c r="J644" s="14" t="s">
        <v>170</v>
      </c>
      <c r="K644" s="14" t="s">
        <v>170</v>
      </c>
      <c r="L644" s="14">
        <v>30.265</v>
      </c>
      <c r="M644" s="14" t="s">
        <v>1054</v>
      </c>
      <c r="N644" s="14">
        <v>50.007</v>
      </c>
      <c r="O644" s="14">
        <v>2.0</v>
      </c>
      <c r="P644" s="14" t="s">
        <v>75</v>
      </c>
      <c r="Q644" s="14" t="s">
        <v>164</v>
      </c>
      <c r="R644" s="18" t="str">
        <f>IFNA(VLOOKUP(G644,'Points and Classes'!D:E,2,FALSE),"")</f>
        <v>Limited Mini Asphalt</v>
      </c>
      <c r="S644" s="19">
        <f>IF(R644="Sportsman",0,IFNA(VLOOKUP(D644,'Points and Classes'!A:B,2,FALSE),0))</f>
        <v>32</v>
      </c>
      <c r="T644" s="19">
        <f>IFNA(VLOOKUP(R644&amp;F644,'By Class Overall'!A:D,4,FALSE),0)</f>
        <v>172</v>
      </c>
      <c r="U644" s="19">
        <f>IFNA(VLOOKUP(R644&amp;F644,'By Class Overall'!A:E,5,FALSE),0)</f>
        <v>4</v>
      </c>
      <c r="V644" s="2"/>
      <c r="W644" s="2"/>
      <c r="X644" s="2"/>
      <c r="Y644" s="2"/>
      <c r="Z644" s="2"/>
    </row>
    <row r="645" ht="15.75" customHeight="1">
      <c r="A645" s="13">
        <v>5.0</v>
      </c>
      <c r="B645" s="13">
        <v>2.0</v>
      </c>
      <c r="C645" s="14" t="s">
        <v>129</v>
      </c>
      <c r="D645" s="14" t="s">
        <v>129</v>
      </c>
      <c r="E645" s="14">
        <v>816.0</v>
      </c>
      <c r="F645" s="14" t="s">
        <v>30</v>
      </c>
      <c r="G645" s="14" t="s">
        <v>69</v>
      </c>
      <c r="H645" s="2"/>
      <c r="I645" s="2"/>
      <c r="J645" s="14" t="s">
        <v>129</v>
      </c>
      <c r="K645" s="2"/>
      <c r="L645" s="14" t="s">
        <v>153</v>
      </c>
      <c r="M645" s="2"/>
      <c r="N645" s="14" t="s">
        <v>153</v>
      </c>
      <c r="O645" s="14">
        <v>0.0</v>
      </c>
      <c r="P645" s="14" t="s">
        <v>31</v>
      </c>
      <c r="Q645" s="14" t="s">
        <v>156</v>
      </c>
      <c r="R645" s="18" t="str">
        <f>IFNA(VLOOKUP(G645,'Points and Classes'!D:E,2,FALSE),"")</f>
        <v>Limited Mini Asphalt</v>
      </c>
      <c r="S645" s="19">
        <f>IF(R645="Sportsman",0,IFNA(VLOOKUP(D645,'Points and Classes'!A:B,2,FALSE),0))</f>
        <v>0</v>
      </c>
      <c r="T645" s="19">
        <f>IFNA(VLOOKUP(R645&amp;F645,'By Class Overall'!A:D,4,FALSE),0)</f>
        <v>0</v>
      </c>
      <c r="U645" s="19">
        <f>IFNA(VLOOKUP(R645&amp;F645,'By Class Overall'!A:E,5,FALSE),0)</f>
        <v>0</v>
      </c>
      <c r="V645" s="2"/>
      <c r="W645" s="2"/>
      <c r="X645" s="2"/>
      <c r="Y645" s="2"/>
      <c r="Z645" s="2"/>
    </row>
    <row r="646" ht="15.75" customHeight="1">
      <c r="A646" s="13">
        <v>5.0</v>
      </c>
      <c r="B646" s="13">
        <v>2.0</v>
      </c>
      <c r="C646" s="14">
        <v>1.0</v>
      </c>
      <c r="D646" s="14">
        <v>1.0</v>
      </c>
      <c r="E646" s="14">
        <v>108.0</v>
      </c>
      <c r="F646" s="14" t="s">
        <v>108</v>
      </c>
      <c r="G646" s="14" t="s">
        <v>14</v>
      </c>
      <c r="H646" s="14">
        <v>5.0</v>
      </c>
      <c r="I646" s="14" t="s">
        <v>1055</v>
      </c>
      <c r="J646" s="14">
        <v>2.269</v>
      </c>
      <c r="K646" s="14">
        <v>2.269</v>
      </c>
      <c r="L646" s="14">
        <v>58.723</v>
      </c>
      <c r="M646" s="14">
        <v>59.869</v>
      </c>
      <c r="N646" s="14">
        <v>60.131</v>
      </c>
      <c r="O646" s="14">
        <v>4.0</v>
      </c>
      <c r="P646" s="14" t="s">
        <v>18</v>
      </c>
      <c r="Q646" s="14" t="s">
        <v>916</v>
      </c>
      <c r="R646" s="18" t="str">
        <f>IFNA(VLOOKUP(G646,'Points and Classes'!D:E,2,FALSE),"")</f>
        <v>Expert Asphalt</v>
      </c>
      <c r="S646" s="19">
        <f>IF(R646="Sportsman",0,IFNA(VLOOKUP(D646,'Points and Classes'!A:B,2,FALSE),0))</f>
        <v>50</v>
      </c>
      <c r="T646" s="19">
        <f>IFNA(VLOOKUP(R646&amp;F646,'By Class Overall'!A:D,4,FALSE),0)</f>
        <v>50</v>
      </c>
      <c r="U646" s="19">
        <f>IFNA(VLOOKUP(R646&amp;F646,'By Class Overall'!A:E,5,FALSE),0)</f>
        <v>11</v>
      </c>
      <c r="V646" s="2"/>
      <c r="W646" s="2"/>
      <c r="X646" s="2"/>
      <c r="Y646" s="2"/>
      <c r="Z646" s="2"/>
    </row>
    <row r="647" ht="15.75" customHeight="1">
      <c r="A647" s="13">
        <v>5.0</v>
      </c>
      <c r="B647" s="13">
        <v>2.0</v>
      </c>
      <c r="C647" s="14">
        <v>2.0</v>
      </c>
      <c r="D647" s="14">
        <v>2.0</v>
      </c>
      <c r="E647" s="14">
        <v>50.0</v>
      </c>
      <c r="F647" s="14" t="s">
        <v>15</v>
      </c>
      <c r="G647" s="14" t="s">
        <v>14</v>
      </c>
      <c r="H647" s="14">
        <v>5.0</v>
      </c>
      <c r="I647" s="14" t="s">
        <v>1056</v>
      </c>
      <c r="J647" s="2"/>
      <c r="K647" s="2"/>
      <c r="L647" s="14">
        <v>59.161</v>
      </c>
      <c r="M647" s="14">
        <v>59.971</v>
      </c>
      <c r="N647" s="14">
        <v>60.029</v>
      </c>
      <c r="O647" s="14">
        <v>4.0</v>
      </c>
      <c r="P647" s="14" t="s">
        <v>16</v>
      </c>
      <c r="Q647" s="14" t="s">
        <v>164</v>
      </c>
      <c r="R647" s="18" t="str">
        <f>IFNA(VLOOKUP(G647,'Points and Classes'!D:E,2,FALSE),"")</f>
        <v>Expert Asphalt</v>
      </c>
      <c r="S647" s="19">
        <f>IF(R647="Sportsman",0,IFNA(VLOOKUP(D647,'Points and Classes'!A:B,2,FALSE),0))</f>
        <v>40</v>
      </c>
      <c r="T647" s="19">
        <f>IFNA(VLOOKUP(R647&amp;F647,'By Class Overall'!A:D,4,FALSE),0)</f>
        <v>400</v>
      </c>
      <c r="U647" s="19">
        <f>IFNA(VLOOKUP(R647&amp;F647,'By Class Overall'!A:E,5,FALSE),0)</f>
        <v>2</v>
      </c>
      <c r="V647" s="2"/>
      <c r="W647" s="2"/>
      <c r="X647" s="2"/>
      <c r="Y647" s="2"/>
      <c r="Z647" s="2"/>
    </row>
    <row r="648" ht="15.75" customHeight="1">
      <c r="A648" s="13">
        <v>5.0</v>
      </c>
      <c r="B648" s="13">
        <v>2.0</v>
      </c>
      <c r="C648" s="14">
        <v>3.0</v>
      </c>
      <c r="D648" s="14">
        <v>3.0</v>
      </c>
      <c r="E648" s="14">
        <v>686.0</v>
      </c>
      <c r="F648" s="14" t="s">
        <v>19</v>
      </c>
      <c r="G648" s="14" t="s">
        <v>14</v>
      </c>
      <c r="H648" s="14">
        <v>5.0</v>
      </c>
      <c r="I648" s="14" t="s">
        <v>1057</v>
      </c>
      <c r="J648" s="14">
        <v>9.067</v>
      </c>
      <c r="K648" s="14">
        <v>6.798</v>
      </c>
      <c r="L648" s="14">
        <v>57.449</v>
      </c>
      <c r="M648" s="14" t="s">
        <v>1058</v>
      </c>
      <c r="N648" s="14">
        <v>58.155</v>
      </c>
      <c r="O648" s="14">
        <v>5.0</v>
      </c>
      <c r="P648" s="14" t="s">
        <v>20</v>
      </c>
      <c r="Q648" s="14" t="s">
        <v>165</v>
      </c>
      <c r="R648" s="18" t="str">
        <f>IFNA(VLOOKUP(G648,'Points and Classes'!D:E,2,FALSE),"")</f>
        <v>Expert Asphalt</v>
      </c>
      <c r="S648" s="19">
        <f>IF(R648="Sportsman",0,IFNA(VLOOKUP(D648,'Points and Classes'!A:B,2,FALSE),0))</f>
        <v>32</v>
      </c>
      <c r="T648" s="19">
        <f>IFNA(VLOOKUP(R648&amp;F648,'By Class Overall'!A:D,4,FALSE),0)</f>
        <v>468</v>
      </c>
      <c r="U648" s="19">
        <f>IFNA(VLOOKUP(R648&amp;F648,'By Class Overall'!A:E,5,FALSE),0)</f>
        <v>1</v>
      </c>
      <c r="V648" s="2"/>
      <c r="W648" s="2"/>
      <c r="X648" s="2"/>
      <c r="Y648" s="2"/>
      <c r="Z648" s="2"/>
    </row>
    <row r="649" ht="15.75" customHeight="1">
      <c r="A649" s="13">
        <v>5.0</v>
      </c>
      <c r="B649" s="13">
        <v>2.0</v>
      </c>
      <c r="C649" s="14">
        <v>4.0</v>
      </c>
      <c r="D649" s="14">
        <v>4.0</v>
      </c>
      <c r="E649" s="14">
        <v>324.0</v>
      </c>
      <c r="F649" s="14" t="s">
        <v>110</v>
      </c>
      <c r="G649" s="14" t="s">
        <v>14</v>
      </c>
      <c r="H649" s="14">
        <v>5.0</v>
      </c>
      <c r="I649" s="14" t="s">
        <v>1059</v>
      </c>
      <c r="J649" s="14">
        <v>9.475</v>
      </c>
      <c r="K649" s="14">
        <v>0.408</v>
      </c>
      <c r="L649" s="14">
        <v>57.374</v>
      </c>
      <c r="M649" s="14" t="s">
        <v>1060</v>
      </c>
      <c r="N649" s="14">
        <v>58.243</v>
      </c>
      <c r="O649" s="14">
        <v>4.0</v>
      </c>
      <c r="P649" s="14" t="s">
        <v>908</v>
      </c>
      <c r="Q649" s="14" t="s">
        <v>909</v>
      </c>
      <c r="R649" s="18" t="str">
        <f>IFNA(VLOOKUP(G649,'Points and Classes'!D:E,2,FALSE),"")</f>
        <v>Expert Asphalt</v>
      </c>
      <c r="S649" s="19">
        <f>IF(R649="Sportsman",0,IFNA(VLOOKUP(D649,'Points and Classes'!A:B,2,FALSE),0))</f>
        <v>26</v>
      </c>
      <c r="T649" s="19">
        <f>IFNA(VLOOKUP(R649&amp;F649,'By Class Overall'!A:D,4,FALSE),0)</f>
        <v>44</v>
      </c>
      <c r="U649" s="19">
        <f>IFNA(VLOOKUP(R649&amp;F649,'By Class Overall'!A:E,5,FALSE),0)</f>
        <v>13</v>
      </c>
      <c r="V649" s="2"/>
      <c r="W649" s="2"/>
      <c r="X649" s="2"/>
      <c r="Y649" s="2"/>
      <c r="Z649" s="2"/>
    </row>
    <row r="650" ht="15.75" customHeight="1">
      <c r="A650" s="13">
        <v>5.0</v>
      </c>
      <c r="B650" s="13">
        <v>2.0</v>
      </c>
      <c r="C650" s="14">
        <v>5.0</v>
      </c>
      <c r="D650" s="14">
        <v>5.0</v>
      </c>
      <c r="E650" s="14">
        <v>126.0</v>
      </c>
      <c r="F650" s="14" t="s">
        <v>21</v>
      </c>
      <c r="G650" s="14" t="s">
        <v>14</v>
      </c>
      <c r="H650" s="14">
        <v>5.0</v>
      </c>
      <c r="I650" s="14" t="s">
        <v>1061</v>
      </c>
      <c r="J650" s="14">
        <v>10.975</v>
      </c>
      <c r="K650" s="14">
        <v>1.5</v>
      </c>
      <c r="L650" s="14">
        <v>57.101</v>
      </c>
      <c r="M650" s="14" t="s">
        <v>1062</v>
      </c>
      <c r="N650" s="14">
        <v>58.184</v>
      </c>
      <c r="O650" s="14">
        <v>4.0</v>
      </c>
      <c r="P650" s="14" t="s">
        <v>22</v>
      </c>
      <c r="Q650" s="14" t="s">
        <v>157</v>
      </c>
      <c r="R650" s="18" t="str">
        <f>IFNA(VLOOKUP(G650,'Points and Classes'!D:E,2,FALSE),"")</f>
        <v>Expert Asphalt</v>
      </c>
      <c r="S650" s="19">
        <f>IF(R650="Sportsman",0,IFNA(VLOOKUP(D650,'Points and Classes'!A:B,2,FALSE),0))</f>
        <v>22</v>
      </c>
      <c r="T650" s="19">
        <f>IFNA(VLOOKUP(R650&amp;F650,'By Class Overall'!A:D,4,FALSE),0)</f>
        <v>314</v>
      </c>
      <c r="U650" s="19">
        <f>IFNA(VLOOKUP(R650&amp;F650,'By Class Overall'!A:E,5,FALSE),0)</f>
        <v>3</v>
      </c>
      <c r="V650" s="2"/>
      <c r="W650" s="2"/>
      <c r="X650" s="2"/>
      <c r="Y650" s="2"/>
      <c r="Z650" s="2"/>
    </row>
    <row r="651" ht="15.75" customHeight="1">
      <c r="A651" s="13">
        <v>5.0</v>
      </c>
      <c r="B651" s="13">
        <v>2.0</v>
      </c>
      <c r="C651" s="14">
        <v>6.0</v>
      </c>
      <c r="D651" s="14">
        <v>6.0</v>
      </c>
      <c r="E651" s="14">
        <v>191.0</v>
      </c>
      <c r="F651" s="14" t="s">
        <v>106</v>
      </c>
      <c r="G651" s="14" t="s">
        <v>14</v>
      </c>
      <c r="H651" s="14">
        <v>5.0</v>
      </c>
      <c r="I651" s="14" t="s">
        <v>1063</v>
      </c>
      <c r="J651" s="14">
        <v>16.562</v>
      </c>
      <c r="K651" s="14">
        <v>5.587</v>
      </c>
      <c r="L651" s="14">
        <v>56.107</v>
      </c>
      <c r="M651" s="14" t="s">
        <v>1064</v>
      </c>
      <c r="N651" s="14">
        <v>57.36</v>
      </c>
      <c r="O651" s="14">
        <v>3.0</v>
      </c>
      <c r="P651" s="15" t="s">
        <v>86</v>
      </c>
      <c r="Q651" s="15" t="s">
        <v>454</v>
      </c>
      <c r="R651" s="18" t="str">
        <f>IFNA(VLOOKUP(G651,'Points and Classes'!D:E,2,FALSE),"")</f>
        <v>Expert Asphalt</v>
      </c>
      <c r="S651" s="19">
        <f>IF(R651="Sportsman",0,IFNA(VLOOKUP(D651,'Points and Classes'!A:B,2,FALSE),0))</f>
        <v>20</v>
      </c>
      <c r="T651" s="19">
        <f>IFNA(VLOOKUP(R651&amp;F651,'By Class Overall'!A:D,4,FALSE),0)</f>
        <v>148</v>
      </c>
      <c r="U651" s="19">
        <f>IFNA(VLOOKUP(R651&amp;F651,'By Class Overall'!A:E,5,FALSE),0)</f>
        <v>5</v>
      </c>
      <c r="V651" s="2"/>
      <c r="W651" s="2"/>
      <c r="X651" s="2"/>
      <c r="Y651" s="2"/>
      <c r="Z651" s="2"/>
    </row>
    <row r="652" ht="15.75" customHeight="1">
      <c r="A652" s="13">
        <v>5.0</v>
      </c>
      <c r="B652" s="13">
        <v>2.0</v>
      </c>
      <c r="C652" s="14">
        <v>7.0</v>
      </c>
      <c r="D652" s="14">
        <v>7.0</v>
      </c>
      <c r="E652" s="14">
        <v>51.0</v>
      </c>
      <c r="F652" s="14" t="s">
        <v>26</v>
      </c>
      <c r="G652" s="14" t="s">
        <v>14</v>
      </c>
      <c r="H652" s="14">
        <v>5.0</v>
      </c>
      <c r="I652" s="2"/>
      <c r="J652" s="2"/>
      <c r="K652" s="2"/>
      <c r="L652" s="14" t="s">
        <v>153</v>
      </c>
      <c r="M652" s="2"/>
      <c r="N652" s="14" t="s">
        <v>153</v>
      </c>
      <c r="O652" s="14">
        <v>0.0</v>
      </c>
      <c r="P652" s="14" t="s">
        <v>27</v>
      </c>
      <c r="Q652" s="14" t="s">
        <v>176</v>
      </c>
      <c r="R652" s="18" t="str">
        <f>IFNA(VLOOKUP(G652,'Points and Classes'!D:E,2,FALSE),"")</f>
        <v>Expert Asphalt</v>
      </c>
      <c r="S652" s="19">
        <f>IF(R652="Sportsman",0,IFNA(VLOOKUP(D652,'Points and Classes'!A:B,2,FALSE),0))</f>
        <v>18</v>
      </c>
      <c r="T652" s="19">
        <f>IFNA(VLOOKUP(R652&amp;F652,'By Class Overall'!A:D,4,FALSE),0)</f>
        <v>232</v>
      </c>
      <c r="U652" s="19">
        <f>IFNA(VLOOKUP(R652&amp;F652,'By Class Overall'!A:E,5,FALSE),0)</f>
        <v>4</v>
      </c>
      <c r="V652" s="2"/>
      <c r="W652" s="2"/>
      <c r="X652" s="2"/>
      <c r="Y652" s="2"/>
      <c r="Z652" s="2"/>
    </row>
    <row r="653" ht="15.75" customHeight="1">
      <c r="A653" s="13">
        <v>5.0</v>
      </c>
      <c r="B653" s="13">
        <v>2.0</v>
      </c>
      <c r="C653" s="14">
        <v>8.0</v>
      </c>
      <c r="D653" s="14">
        <v>8.0</v>
      </c>
      <c r="E653" s="14">
        <v>112.0</v>
      </c>
      <c r="F653" s="14" t="s">
        <v>107</v>
      </c>
      <c r="G653" s="14" t="s">
        <v>14</v>
      </c>
      <c r="H653" s="14">
        <v>5.0</v>
      </c>
      <c r="I653" s="14" t="s">
        <v>1065</v>
      </c>
      <c r="J653" s="14">
        <v>23.405</v>
      </c>
      <c r="K653" s="14">
        <v>6.843</v>
      </c>
      <c r="L653" s="14">
        <v>54.935</v>
      </c>
      <c r="M653" s="14">
        <v>59.502</v>
      </c>
      <c r="N653" s="14">
        <v>60.502</v>
      </c>
      <c r="O653" s="14">
        <v>2.0</v>
      </c>
      <c r="P653" s="14" t="s">
        <v>22</v>
      </c>
      <c r="Q653" s="14" t="s">
        <v>168</v>
      </c>
      <c r="R653" s="18" t="str">
        <f>IFNA(VLOOKUP(G653,'Points and Classes'!D:E,2,FALSE),"")</f>
        <v>Expert Asphalt</v>
      </c>
      <c r="S653" s="19">
        <f>IF(R653="Sportsman",0,IFNA(VLOOKUP(D653,'Points and Classes'!A:B,2,FALSE),0))</f>
        <v>16</v>
      </c>
      <c r="T653" s="19">
        <f>IFNA(VLOOKUP(R653&amp;F653,'By Class Overall'!A:D,4,FALSE),0)</f>
        <v>132</v>
      </c>
      <c r="U653" s="19">
        <f>IFNA(VLOOKUP(R653&amp;F653,'By Class Overall'!A:E,5,FALSE),0)</f>
        <v>8</v>
      </c>
      <c r="V653" s="2"/>
      <c r="W653" s="2"/>
      <c r="X653" s="2"/>
      <c r="Y653" s="2"/>
      <c r="Z653" s="2"/>
    </row>
    <row r="654" ht="15.75" customHeight="1">
      <c r="A654" s="13">
        <v>5.0</v>
      </c>
      <c r="B654" s="13">
        <v>2.0</v>
      </c>
      <c r="C654" s="14">
        <v>9.0</v>
      </c>
      <c r="D654" s="14">
        <v>9.0</v>
      </c>
      <c r="E654" s="14">
        <v>816.0</v>
      </c>
      <c r="F654" s="14" t="s">
        <v>30</v>
      </c>
      <c r="G654" s="14" t="s">
        <v>14</v>
      </c>
      <c r="H654" s="14">
        <v>5.0</v>
      </c>
      <c r="I654" s="14" t="s">
        <v>1066</v>
      </c>
      <c r="J654" s="14">
        <v>32.303</v>
      </c>
      <c r="K654" s="14">
        <v>8.898</v>
      </c>
      <c r="L654" s="14">
        <v>53.483</v>
      </c>
      <c r="M654" s="14" t="s">
        <v>1067</v>
      </c>
      <c r="N654" s="14">
        <v>54.374</v>
      </c>
      <c r="O654" s="14">
        <v>4.0</v>
      </c>
      <c r="P654" s="14" t="s">
        <v>31</v>
      </c>
      <c r="Q654" s="14" t="s">
        <v>156</v>
      </c>
      <c r="R654" s="18" t="str">
        <f>IFNA(VLOOKUP(G654,'Points and Classes'!D:E,2,FALSE),"")</f>
        <v>Expert Asphalt</v>
      </c>
      <c r="S654" s="19">
        <f>IF(R654="Sportsman",0,IFNA(VLOOKUP(D654,'Points and Classes'!A:B,2,FALSE),0))</f>
        <v>14</v>
      </c>
      <c r="T654" s="19">
        <f>IFNA(VLOOKUP(R654&amp;F654,'By Class Overall'!A:D,4,FALSE),0)</f>
        <v>138</v>
      </c>
      <c r="U654" s="19">
        <f>IFNA(VLOOKUP(R654&amp;F654,'By Class Overall'!A:E,5,FALSE),0)</f>
        <v>6</v>
      </c>
      <c r="V654" s="2"/>
      <c r="W654" s="2"/>
      <c r="X654" s="2"/>
      <c r="Y654" s="2"/>
      <c r="Z654" s="2"/>
    </row>
    <row r="655" ht="15.75" customHeight="1">
      <c r="A655" s="13">
        <v>5.0</v>
      </c>
      <c r="B655" s="13">
        <v>2.0</v>
      </c>
      <c r="C655" s="14" t="s">
        <v>129</v>
      </c>
      <c r="D655" s="14" t="s">
        <v>129</v>
      </c>
      <c r="E655" s="14">
        <v>82.0</v>
      </c>
      <c r="F655" s="14" t="s">
        <v>109</v>
      </c>
      <c r="G655" s="14" t="s">
        <v>14</v>
      </c>
      <c r="H655" s="2"/>
      <c r="I655" s="2"/>
      <c r="J655" s="14" t="s">
        <v>129</v>
      </c>
      <c r="K655" s="2"/>
      <c r="L655" s="14" t="s">
        <v>153</v>
      </c>
      <c r="M655" s="2"/>
      <c r="N655" s="14" t="s">
        <v>153</v>
      </c>
      <c r="O655" s="14">
        <v>0.0</v>
      </c>
      <c r="P655" s="14" t="s">
        <v>895</v>
      </c>
      <c r="Q655" s="14" t="s">
        <v>896</v>
      </c>
      <c r="R655" s="18" t="str">
        <f>IFNA(VLOOKUP(G655,'Points and Classes'!D:E,2,FALSE),"")</f>
        <v>Expert Asphalt</v>
      </c>
      <c r="S655" s="19">
        <f>IF(R655="Sportsman",0,IFNA(VLOOKUP(D655,'Points and Classes'!A:B,2,FALSE),0))</f>
        <v>0</v>
      </c>
      <c r="T655" s="19">
        <f>IFNA(VLOOKUP(R655&amp;F655,'By Class Overall'!A:D,4,FALSE),0)</f>
        <v>50</v>
      </c>
      <c r="U655" s="19">
        <f>IFNA(VLOOKUP(R655&amp;F655,'By Class Overall'!A:E,5,FALSE),0)</f>
        <v>11</v>
      </c>
      <c r="V655" s="2"/>
      <c r="W655" s="2"/>
      <c r="X655" s="2"/>
      <c r="Y655" s="2"/>
      <c r="Z655" s="2"/>
    </row>
    <row r="656" ht="15.75" customHeight="1">
      <c r="A656" s="13">
        <v>5.0</v>
      </c>
      <c r="B656" s="13">
        <v>2.0</v>
      </c>
      <c r="C656" s="14" t="s">
        <v>129</v>
      </c>
      <c r="D656" s="14" t="s">
        <v>129</v>
      </c>
      <c r="E656" s="14">
        <v>17.0</v>
      </c>
      <c r="F656" s="14" t="s">
        <v>36</v>
      </c>
      <c r="G656" s="14" t="s">
        <v>14</v>
      </c>
      <c r="H656" s="2"/>
      <c r="I656" s="2"/>
      <c r="J656" s="14" t="s">
        <v>129</v>
      </c>
      <c r="K656" s="2"/>
      <c r="L656" s="14" t="s">
        <v>153</v>
      </c>
      <c r="M656" s="2"/>
      <c r="N656" s="14" t="s">
        <v>153</v>
      </c>
      <c r="O656" s="14">
        <v>0.0</v>
      </c>
      <c r="P656" s="14" t="s">
        <v>37</v>
      </c>
      <c r="Q656" s="14" t="s">
        <v>168</v>
      </c>
      <c r="R656" s="18" t="str">
        <f>IFNA(VLOOKUP(G656,'Points and Classes'!D:E,2,FALSE),"")</f>
        <v>Expert Asphalt</v>
      </c>
      <c r="S656" s="19">
        <f>IF(R656="Sportsman",0,IFNA(VLOOKUP(D656,'Points and Classes'!A:B,2,FALSE),0))</f>
        <v>0</v>
      </c>
      <c r="T656" s="19">
        <f>IFNA(VLOOKUP(R656&amp;F656,'By Class Overall'!A:D,4,FALSE),0)</f>
        <v>134</v>
      </c>
      <c r="U656" s="19">
        <f>IFNA(VLOOKUP(R656&amp;F656,'By Class Overall'!A:E,5,FALSE),0)</f>
        <v>7</v>
      </c>
      <c r="V656" s="2"/>
      <c r="W656" s="2"/>
      <c r="X656" s="2"/>
      <c r="Y656" s="2"/>
      <c r="Z656" s="2"/>
    </row>
    <row r="657" ht="15.75" customHeight="1">
      <c r="A657" s="13">
        <v>5.0</v>
      </c>
      <c r="B657" s="13">
        <v>2.0</v>
      </c>
      <c r="C657" s="14" t="s">
        <v>129</v>
      </c>
      <c r="D657" s="14" t="s">
        <v>129</v>
      </c>
      <c r="E657" s="14">
        <v>365.0</v>
      </c>
      <c r="F657" s="14" t="s">
        <v>25</v>
      </c>
      <c r="G657" s="14" t="s">
        <v>14</v>
      </c>
      <c r="H657" s="2"/>
      <c r="I657" s="2"/>
      <c r="J657" s="14" t="s">
        <v>129</v>
      </c>
      <c r="K657" s="2"/>
      <c r="L657" s="14" t="s">
        <v>153</v>
      </c>
      <c r="M657" s="2"/>
      <c r="N657" s="14" t="s">
        <v>153</v>
      </c>
      <c r="O657" s="14">
        <v>0.0</v>
      </c>
      <c r="P657" s="14" t="s">
        <v>22</v>
      </c>
      <c r="Q657" s="14" t="s">
        <v>164</v>
      </c>
      <c r="R657" s="18" t="str">
        <f>IFNA(VLOOKUP(G657,'Points and Classes'!D:E,2,FALSE),"")</f>
        <v>Expert Asphalt</v>
      </c>
      <c r="S657" s="19">
        <f>IF(R657="Sportsman",0,IFNA(VLOOKUP(D657,'Points and Classes'!A:B,2,FALSE),0))</f>
        <v>0</v>
      </c>
      <c r="T657" s="19">
        <f>IFNA(VLOOKUP(R657&amp;F657,'By Class Overall'!A:D,4,FALSE),0)</f>
        <v>35</v>
      </c>
      <c r="U657" s="19">
        <f>IFNA(VLOOKUP(R657&amp;F657,'By Class Overall'!A:E,5,FALSE),0)</f>
        <v>16</v>
      </c>
      <c r="V657" s="2"/>
      <c r="W657" s="2"/>
      <c r="X657" s="2"/>
      <c r="Y657" s="2"/>
      <c r="Z657" s="2"/>
    </row>
    <row r="658" ht="15.75" customHeight="1">
      <c r="A658" s="13">
        <v>5.0</v>
      </c>
      <c r="B658" s="13">
        <v>2.0</v>
      </c>
      <c r="C658" s="14" t="s">
        <v>161</v>
      </c>
      <c r="D658" s="14" t="s">
        <v>161</v>
      </c>
      <c r="E658" s="14">
        <v>556.0</v>
      </c>
      <c r="F658" s="14" t="s">
        <v>82</v>
      </c>
      <c r="G658" s="14" t="s">
        <v>14</v>
      </c>
      <c r="H658" s="14">
        <v>5.0</v>
      </c>
      <c r="I658" s="14" t="s">
        <v>1065</v>
      </c>
      <c r="J658" s="14" t="s">
        <v>161</v>
      </c>
      <c r="K658" s="2"/>
      <c r="L658" s="14">
        <v>54.935</v>
      </c>
      <c r="M658" s="14">
        <v>59.504</v>
      </c>
      <c r="N658" s="14">
        <v>60.5</v>
      </c>
      <c r="O658" s="14">
        <v>2.0</v>
      </c>
      <c r="P658" s="15" t="s">
        <v>22</v>
      </c>
      <c r="Q658" s="15" t="s">
        <v>158</v>
      </c>
      <c r="R658" s="18" t="str">
        <f>IFNA(VLOOKUP(G658,'Points and Classes'!D:E,2,FALSE),"")</f>
        <v>Expert Asphalt</v>
      </c>
      <c r="S658" s="19">
        <f>IF(R658="Sportsman",0,IFNA(VLOOKUP(D658,'Points and Classes'!A:B,2,FALSE),0))</f>
        <v>0</v>
      </c>
      <c r="T658" s="19">
        <f>IFNA(VLOOKUP(R658&amp;F658,'By Class Overall'!A:D,4,FALSE),0)</f>
        <v>0</v>
      </c>
      <c r="U658" s="19">
        <f>IFNA(VLOOKUP(R658&amp;F658,'By Class Overall'!A:E,5,FALSE),0)</f>
        <v>0</v>
      </c>
      <c r="V658" s="2"/>
      <c r="W658" s="2"/>
      <c r="X658" s="2"/>
      <c r="Y658" s="2"/>
      <c r="Z658" s="2"/>
    </row>
    <row r="659" ht="15.75" customHeight="1">
      <c r="A659" s="13">
        <v>5.0</v>
      </c>
      <c r="B659" s="13">
        <v>2.0</v>
      </c>
      <c r="C659" s="14">
        <v>1.0</v>
      </c>
      <c r="D659" s="14">
        <v>1.0</v>
      </c>
      <c r="E659" s="14">
        <v>102.0</v>
      </c>
      <c r="F659" s="14" t="s">
        <v>112</v>
      </c>
      <c r="G659" s="14" t="s">
        <v>42</v>
      </c>
      <c r="H659" s="14">
        <v>5.0</v>
      </c>
      <c r="I659" s="14" t="s">
        <v>1068</v>
      </c>
      <c r="J659" s="2"/>
      <c r="K659" s="2"/>
      <c r="L659" s="14">
        <v>51.085</v>
      </c>
      <c r="M659" s="14" t="s">
        <v>1069</v>
      </c>
      <c r="N659" s="14">
        <v>52.312</v>
      </c>
      <c r="O659" s="14">
        <v>3.0</v>
      </c>
      <c r="P659" s="14" t="s">
        <v>167</v>
      </c>
      <c r="Q659" s="14" t="s">
        <v>168</v>
      </c>
      <c r="R659" s="18" t="str">
        <f>IFNA(VLOOKUP(G659,'Points and Classes'!D:E,2,FALSE),"")</f>
        <v>Junior Expert Asphalt</v>
      </c>
      <c r="S659" s="19">
        <f>IF(R659="Sportsman",0,IFNA(VLOOKUP(D659,'Points and Classes'!A:B,2,FALSE),0))</f>
        <v>50</v>
      </c>
      <c r="T659" s="19">
        <f>IFNA(VLOOKUP(R659&amp;F659,'By Class Overall'!A:D,4,FALSE),0)</f>
        <v>570</v>
      </c>
      <c r="U659" s="19">
        <f>IFNA(VLOOKUP(R659&amp;F659,'By Class Overall'!A:E,5,FALSE),0)</f>
        <v>1</v>
      </c>
      <c r="V659" s="2"/>
      <c r="W659" s="2"/>
      <c r="X659" s="2"/>
      <c r="Y659" s="2"/>
      <c r="Z659" s="2"/>
    </row>
    <row r="660" ht="15.75" customHeight="1">
      <c r="A660" s="13">
        <v>5.0</v>
      </c>
      <c r="B660" s="13">
        <v>2.0</v>
      </c>
      <c r="C660" s="14">
        <v>2.0</v>
      </c>
      <c r="D660" s="14">
        <v>2.0</v>
      </c>
      <c r="E660" s="14">
        <v>5.0</v>
      </c>
      <c r="F660" s="14" t="s">
        <v>48</v>
      </c>
      <c r="G660" s="14" t="s">
        <v>42</v>
      </c>
      <c r="H660" s="14">
        <v>5.0</v>
      </c>
      <c r="I660" s="14" t="s">
        <v>1070</v>
      </c>
      <c r="J660" s="14">
        <v>6.77</v>
      </c>
      <c r="K660" s="14">
        <v>6.77</v>
      </c>
      <c r="L660" s="14">
        <v>50.122</v>
      </c>
      <c r="M660" s="14" t="s">
        <v>1071</v>
      </c>
      <c r="N660" s="14">
        <v>50.971</v>
      </c>
      <c r="O660" s="14">
        <v>2.0</v>
      </c>
      <c r="P660" s="14" t="s">
        <v>49</v>
      </c>
      <c r="Q660" s="14" t="s">
        <v>164</v>
      </c>
      <c r="R660" s="18" t="str">
        <f>IFNA(VLOOKUP(G660,'Points and Classes'!D:E,2,FALSE),"")</f>
        <v>Junior Expert Asphalt</v>
      </c>
      <c r="S660" s="19">
        <f>IF(R660="Sportsman",0,IFNA(VLOOKUP(D660,'Points and Classes'!A:B,2,FALSE),0))</f>
        <v>40</v>
      </c>
      <c r="T660" s="19">
        <f>IFNA(VLOOKUP(R660&amp;F660,'By Class Overall'!A:D,4,FALSE),0)</f>
        <v>292</v>
      </c>
      <c r="U660" s="19">
        <f>IFNA(VLOOKUP(R660&amp;F660,'By Class Overall'!A:E,5,FALSE),0)</f>
        <v>3</v>
      </c>
      <c r="V660" s="2"/>
      <c r="W660" s="2"/>
      <c r="X660" s="2"/>
      <c r="Y660" s="2"/>
      <c r="Z660" s="2"/>
    </row>
    <row r="661" ht="15.75" customHeight="1">
      <c r="A661" s="13">
        <v>5.0</v>
      </c>
      <c r="B661" s="13">
        <v>2.0</v>
      </c>
      <c r="C661" s="14">
        <v>3.0</v>
      </c>
      <c r="D661" s="14">
        <v>3.0</v>
      </c>
      <c r="E661" s="14">
        <v>56.0</v>
      </c>
      <c r="F661" s="14" t="s">
        <v>50</v>
      </c>
      <c r="G661" s="14" t="s">
        <v>42</v>
      </c>
      <c r="H661" s="14">
        <v>5.0</v>
      </c>
      <c r="I661" s="14" t="s">
        <v>1072</v>
      </c>
      <c r="J661" s="14" t="s">
        <v>1073</v>
      </c>
      <c r="K661" s="14" t="s">
        <v>1074</v>
      </c>
      <c r="L661" s="14">
        <v>42.646</v>
      </c>
      <c r="M661" s="14" t="s">
        <v>1075</v>
      </c>
      <c r="N661" s="14">
        <v>43.876</v>
      </c>
      <c r="O661" s="14">
        <v>2.0</v>
      </c>
      <c r="P661" s="14" t="s">
        <v>51</v>
      </c>
      <c r="Q661" s="14" t="s">
        <v>158</v>
      </c>
      <c r="R661" s="18" t="str">
        <f>IFNA(VLOOKUP(G661,'Points and Classes'!D:E,2,FALSE),"")</f>
        <v>Junior Expert Asphalt</v>
      </c>
      <c r="S661" s="19">
        <f>IF(R661="Sportsman",0,IFNA(VLOOKUP(D661,'Points and Classes'!A:B,2,FALSE),0))</f>
        <v>32</v>
      </c>
      <c r="T661" s="19">
        <f>IFNA(VLOOKUP(R661&amp;F661,'By Class Overall'!A:D,4,FALSE),0)</f>
        <v>338</v>
      </c>
      <c r="U661" s="19">
        <f>IFNA(VLOOKUP(R661&amp;F661,'By Class Overall'!A:E,5,FALSE),0)</f>
        <v>2</v>
      </c>
      <c r="V661" s="2"/>
      <c r="W661" s="2"/>
      <c r="X661" s="2"/>
      <c r="Y661" s="2"/>
      <c r="Z661" s="2"/>
    </row>
    <row r="662" ht="15.75" customHeight="1">
      <c r="A662" s="13">
        <v>5.0</v>
      </c>
      <c r="B662" s="13">
        <v>2.0</v>
      </c>
      <c r="C662" s="14">
        <v>4.0</v>
      </c>
      <c r="D662" s="14">
        <v>1.0</v>
      </c>
      <c r="E662" s="14">
        <v>52.0</v>
      </c>
      <c r="F662" s="14" t="s">
        <v>57</v>
      </c>
      <c r="G662" s="14" t="s">
        <v>53</v>
      </c>
      <c r="H662" s="14">
        <v>5.0</v>
      </c>
      <c r="I662" s="14" t="s">
        <v>1076</v>
      </c>
      <c r="J662" s="14" t="s">
        <v>1077</v>
      </c>
      <c r="K662" s="14">
        <v>14.377</v>
      </c>
      <c r="L662" s="14">
        <v>41.241</v>
      </c>
      <c r="M662" s="14" t="s">
        <v>1078</v>
      </c>
      <c r="N662" s="14">
        <v>41.849</v>
      </c>
      <c r="O662" s="14">
        <v>5.0</v>
      </c>
      <c r="P662" s="14" t="s">
        <v>58</v>
      </c>
      <c r="Q662" s="14" t="s">
        <v>158</v>
      </c>
      <c r="R662" s="18" t="str">
        <f>IFNA(VLOOKUP(G662,'Points and Classes'!D:E,2,FALSE),"")</f>
        <v>Junior Novice Asphalt</v>
      </c>
      <c r="S662" s="19">
        <f>IF(R662="Sportsman",0,IFNA(VLOOKUP(D662,'Points and Classes'!A:B,2,FALSE),0))</f>
        <v>50</v>
      </c>
      <c r="T662" s="19">
        <f>IFNA(VLOOKUP(R662&amp;F662,'By Class Overall'!A:D,4,FALSE),0)</f>
        <v>496</v>
      </c>
      <c r="U662" s="19">
        <f>IFNA(VLOOKUP(R662&amp;F662,'By Class Overall'!A:E,5,FALSE),0)</f>
        <v>2</v>
      </c>
      <c r="V662" s="2"/>
      <c r="W662" s="2"/>
      <c r="X662" s="2"/>
      <c r="Y662" s="2"/>
      <c r="Z662" s="2"/>
    </row>
    <row r="663" ht="15.75" customHeight="1">
      <c r="A663" s="13">
        <v>5.0</v>
      </c>
      <c r="B663" s="13">
        <v>2.0</v>
      </c>
      <c r="C663" s="14">
        <v>5.0</v>
      </c>
      <c r="D663" s="14">
        <v>2.0</v>
      </c>
      <c r="E663" s="14">
        <v>333.0</v>
      </c>
      <c r="F663" s="14" t="s">
        <v>56</v>
      </c>
      <c r="G663" s="14" t="s">
        <v>53</v>
      </c>
      <c r="H663" s="14">
        <v>4.0</v>
      </c>
      <c r="I663" s="14" t="s">
        <v>1079</v>
      </c>
      <c r="J663" s="14" t="s">
        <v>170</v>
      </c>
      <c r="K663" s="14" t="s">
        <v>170</v>
      </c>
      <c r="L663" s="14">
        <v>40.847</v>
      </c>
      <c r="M663" s="14" t="s">
        <v>1080</v>
      </c>
      <c r="N663" s="14">
        <v>41.531</v>
      </c>
      <c r="O663" s="14">
        <v>2.0</v>
      </c>
      <c r="P663" s="14" t="s">
        <v>55</v>
      </c>
      <c r="Q663" s="14" t="s">
        <v>171</v>
      </c>
      <c r="R663" s="18" t="str">
        <f>IFNA(VLOOKUP(G663,'Points and Classes'!D:E,2,FALSE),"")</f>
        <v>Junior Novice Asphalt</v>
      </c>
      <c r="S663" s="19">
        <f>IF(R663="Sportsman",0,IFNA(VLOOKUP(D663,'Points and Classes'!A:B,2,FALSE),0))</f>
        <v>40</v>
      </c>
      <c r="T663" s="19">
        <f>IFNA(VLOOKUP(R663&amp;F663,'By Class Overall'!A:D,4,FALSE),0)</f>
        <v>392</v>
      </c>
      <c r="U663" s="19">
        <f>IFNA(VLOOKUP(R663&amp;F663,'By Class Overall'!A:E,5,FALSE),0)</f>
        <v>3</v>
      </c>
      <c r="V663" s="2"/>
      <c r="W663" s="2"/>
      <c r="X663" s="2"/>
      <c r="Y663" s="2"/>
      <c r="Z663" s="2"/>
    </row>
    <row r="664" ht="15.75" customHeight="1">
      <c r="A664" s="13">
        <v>5.0</v>
      </c>
      <c r="B664" s="13">
        <v>2.0</v>
      </c>
      <c r="C664" s="14">
        <v>6.0</v>
      </c>
      <c r="D664" s="14">
        <v>3.0</v>
      </c>
      <c r="E664" s="14">
        <v>49.0</v>
      </c>
      <c r="F664" s="14" t="s">
        <v>59</v>
      </c>
      <c r="G664" s="14" t="s">
        <v>53</v>
      </c>
      <c r="H664" s="14">
        <v>4.0</v>
      </c>
      <c r="I664" s="14" t="s">
        <v>1081</v>
      </c>
      <c r="J664" s="14" t="s">
        <v>170</v>
      </c>
      <c r="K664" s="14">
        <v>4.637</v>
      </c>
      <c r="L664" s="14">
        <v>40.317</v>
      </c>
      <c r="M664" s="14" t="s">
        <v>1082</v>
      </c>
      <c r="N664" s="14">
        <v>42.348</v>
      </c>
      <c r="O664" s="14">
        <v>3.0</v>
      </c>
      <c r="P664" s="14" t="s">
        <v>60</v>
      </c>
      <c r="Q664" s="14" t="s">
        <v>164</v>
      </c>
      <c r="R664" s="18" t="str">
        <f>IFNA(VLOOKUP(G664,'Points and Classes'!D:E,2,FALSE),"")</f>
        <v>Junior Novice Asphalt</v>
      </c>
      <c r="S664" s="19">
        <f>IF(R664="Sportsman",0,IFNA(VLOOKUP(D664,'Points and Classes'!A:B,2,FALSE),0))</f>
        <v>32</v>
      </c>
      <c r="T664" s="19">
        <f>IFNA(VLOOKUP(R664&amp;F664,'By Class Overall'!A:D,4,FALSE),0)</f>
        <v>320</v>
      </c>
      <c r="U664" s="19">
        <f>IFNA(VLOOKUP(R664&amp;F664,'By Class Overall'!A:E,5,FALSE),0)</f>
        <v>4</v>
      </c>
      <c r="V664" s="2"/>
      <c r="W664" s="2"/>
      <c r="X664" s="2"/>
      <c r="Y664" s="2"/>
      <c r="Z664" s="2"/>
    </row>
    <row r="665" ht="15.75" customHeight="1">
      <c r="A665" s="13">
        <v>5.0</v>
      </c>
      <c r="B665" s="13">
        <v>2.0</v>
      </c>
      <c r="C665" s="14">
        <v>7.0</v>
      </c>
      <c r="D665" s="14">
        <v>4.0</v>
      </c>
      <c r="E665" s="14">
        <v>133.0</v>
      </c>
      <c r="F665" s="14" t="s">
        <v>54</v>
      </c>
      <c r="G665" s="14" t="s">
        <v>53</v>
      </c>
      <c r="H665" s="14">
        <v>4.0</v>
      </c>
      <c r="I665" s="14" t="s">
        <v>1083</v>
      </c>
      <c r="J665" s="14" t="s">
        <v>170</v>
      </c>
      <c r="K665" s="14">
        <v>31.336</v>
      </c>
      <c r="L665" s="14">
        <v>37.065</v>
      </c>
      <c r="M665" s="14" t="s">
        <v>1084</v>
      </c>
      <c r="N665" s="14">
        <v>38.979</v>
      </c>
      <c r="O665" s="14">
        <v>1.0</v>
      </c>
      <c r="P665" s="14" t="s">
        <v>55</v>
      </c>
      <c r="Q665" s="14" t="s">
        <v>171</v>
      </c>
      <c r="R665" s="18" t="str">
        <f>IFNA(VLOOKUP(G665,'Points and Classes'!D:E,2,FALSE),"")</f>
        <v>Junior Novice Asphalt</v>
      </c>
      <c r="S665" s="19">
        <f>IF(R665="Sportsman",0,IFNA(VLOOKUP(D665,'Points and Classes'!A:B,2,FALSE),0))</f>
        <v>26</v>
      </c>
      <c r="T665" s="19">
        <f>IFNA(VLOOKUP(R665&amp;F665,'By Class Overall'!A:D,4,FALSE),0)</f>
        <v>502</v>
      </c>
      <c r="U665" s="19">
        <f>IFNA(VLOOKUP(R665&amp;F665,'By Class Overall'!A:E,5,FALSE),0)</f>
        <v>1</v>
      </c>
      <c r="V665" s="2"/>
      <c r="W665" s="2"/>
      <c r="X665" s="2"/>
      <c r="Y665" s="2"/>
      <c r="Z665" s="2"/>
    </row>
    <row r="666" ht="15.75" customHeight="1">
      <c r="A666" s="13">
        <v>5.0</v>
      </c>
      <c r="B666" s="13">
        <v>2.0</v>
      </c>
      <c r="C666" s="14">
        <v>8.0</v>
      </c>
      <c r="D666" s="14">
        <v>5.0</v>
      </c>
      <c r="E666" s="14">
        <v>42.0</v>
      </c>
      <c r="F666" s="14" t="s">
        <v>113</v>
      </c>
      <c r="G666" s="14" t="s">
        <v>53</v>
      </c>
      <c r="H666" s="14">
        <v>4.0</v>
      </c>
      <c r="I666" s="14" t="s">
        <v>1085</v>
      </c>
      <c r="J666" s="14" t="s">
        <v>170</v>
      </c>
      <c r="K666" s="14">
        <v>45.232</v>
      </c>
      <c r="L666" s="14">
        <v>33.2</v>
      </c>
      <c r="M666" s="14" t="s">
        <v>1086</v>
      </c>
      <c r="N666" s="14">
        <v>34.456</v>
      </c>
      <c r="O666" s="14">
        <v>4.0</v>
      </c>
      <c r="P666" s="14" t="s">
        <v>488</v>
      </c>
      <c r="Q666" s="14" t="s">
        <v>164</v>
      </c>
      <c r="R666" s="18" t="str">
        <f>IFNA(VLOOKUP(G666,'Points and Classes'!D:E,2,FALSE),"")</f>
        <v>Junior Novice Asphalt</v>
      </c>
      <c r="S666" s="19">
        <f>IF(R666="Sportsman",0,IFNA(VLOOKUP(D666,'Points and Classes'!A:B,2,FALSE),0))</f>
        <v>22</v>
      </c>
      <c r="T666" s="19">
        <f>IFNA(VLOOKUP(R666&amp;F666,'By Class Overall'!A:D,4,FALSE),0)</f>
        <v>96</v>
      </c>
      <c r="U666" s="19">
        <f>IFNA(VLOOKUP(R666&amp;F666,'By Class Overall'!A:E,5,FALSE),0)</f>
        <v>9</v>
      </c>
      <c r="V666" s="2"/>
      <c r="W666" s="2"/>
      <c r="X666" s="2"/>
      <c r="Y666" s="2"/>
      <c r="Z666" s="2"/>
    </row>
    <row r="667" ht="15.75" customHeight="1">
      <c r="A667" s="13">
        <v>5.0</v>
      </c>
      <c r="B667" s="13">
        <v>2.0</v>
      </c>
      <c r="C667" s="14" t="s">
        <v>129</v>
      </c>
      <c r="D667" s="14" t="s">
        <v>129</v>
      </c>
      <c r="E667" s="14">
        <v>24.0</v>
      </c>
      <c r="F667" s="14" t="s">
        <v>46</v>
      </c>
      <c r="G667" s="14" t="s">
        <v>42</v>
      </c>
      <c r="H667" s="2"/>
      <c r="I667" s="2"/>
      <c r="J667" s="14" t="s">
        <v>129</v>
      </c>
      <c r="K667" s="2"/>
      <c r="L667" s="14" t="s">
        <v>153</v>
      </c>
      <c r="M667" s="2"/>
      <c r="N667" s="14" t="s">
        <v>153</v>
      </c>
      <c r="O667" s="14">
        <v>0.0</v>
      </c>
      <c r="P667" s="14" t="s">
        <v>47</v>
      </c>
      <c r="Q667" s="14" t="s">
        <v>164</v>
      </c>
      <c r="R667" s="18" t="str">
        <f>IFNA(VLOOKUP(G667,'Points and Classes'!D:E,2,FALSE),"")</f>
        <v>Junior Expert Asphalt</v>
      </c>
      <c r="S667" s="19">
        <f>IF(R667="Sportsman",0,IFNA(VLOOKUP(D667,'Points and Classes'!A:B,2,FALSE),0))</f>
        <v>0</v>
      </c>
      <c r="T667" s="19">
        <f>IFNA(VLOOKUP(R667&amp;F667,'By Class Overall'!A:D,4,FALSE),0)</f>
        <v>246</v>
      </c>
      <c r="U667" s="19">
        <f>IFNA(VLOOKUP(R667&amp;F667,'By Class Overall'!A:E,5,FALSE),0)</f>
        <v>5</v>
      </c>
      <c r="V667" s="2"/>
      <c r="W667" s="2"/>
      <c r="X667" s="2"/>
      <c r="Y667" s="2"/>
      <c r="Z667" s="2"/>
    </row>
    <row r="668" ht="15.75" customHeight="1">
      <c r="A668" s="13">
        <v>5.0</v>
      </c>
      <c r="B668" s="13">
        <v>2.0</v>
      </c>
      <c r="C668" s="14">
        <v>1.0</v>
      </c>
      <c r="D668" s="14">
        <v>1.0</v>
      </c>
      <c r="E668" s="14">
        <v>102.0</v>
      </c>
      <c r="F668" s="14" t="s">
        <v>112</v>
      </c>
      <c r="G668" s="14" t="s">
        <v>52</v>
      </c>
      <c r="H668" s="14">
        <v>5.0</v>
      </c>
      <c r="I668" s="14" t="s">
        <v>1087</v>
      </c>
      <c r="J668" s="2"/>
      <c r="K668" s="2"/>
      <c r="L668" s="14">
        <v>50.981</v>
      </c>
      <c r="M668" s="14" t="s">
        <v>1088</v>
      </c>
      <c r="N668" s="14">
        <v>51.723</v>
      </c>
      <c r="O668" s="14">
        <v>2.0</v>
      </c>
      <c r="P668" s="14" t="s">
        <v>167</v>
      </c>
      <c r="Q668" s="14" t="s">
        <v>168</v>
      </c>
      <c r="R668" s="18" t="str">
        <f>IFNA(VLOOKUP(G668,'Points and Classes'!D:E,2,FALSE),"")</f>
        <v>Junior Expert SuperMoto</v>
      </c>
      <c r="S668" s="19">
        <f>IF(R668="Sportsman",0,IFNA(VLOOKUP(D668,'Points and Classes'!A:B,2,FALSE),0))</f>
        <v>50</v>
      </c>
      <c r="T668" s="19">
        <f>IFNA(VLOOKUP(R668&amp;F668,'By Class Overall'!A:D,4,FALSE),0)</f>
        <v>556</v>
      </c>
      <c r="U668" s="19">
        <f>IFNA(VLOOKUP(R668&amp;F668,'By Class Overall'!A:E,5,FALSE),0)</f>
        <v>1</v>
      </c>
      <c r="V668" s="2"/>
      <c r="W668" s="2"/>
      <c r="X668" s="2"/>
      <c r="Y668" s="2"/>
      <c r="Z668" s="2"/>
    </row>
    <row r="669" ht="15.75" customHeight="1">
      <c r="A669" s="13">
        <v>5.0</v>
      </c>
      <c r="B669" s="13">
        <v>2.0</v>
      </c>
      <c r="C669" s="14">
        <v>2.0</v>
      </c>
      <c r="D669" s="14">
        <v>2.0</v>
      </c>
      <c r="E669" s="14">
        <v>5.0</v>
      </c>
      <c r="F669" s="14" t="s">
        <v>48</v>
      </c>
      <c r="G669" s="14" t="s">
        <v>52</v>
      </c>
      <c r="H669" s="14">
        <v>5.0</v>
      </c>
      <c r="I669" s="14" t="s">
        <v>1089</v>
      </c>
      <c r="J669" s="14">
        <v>8.139</v>
      </c>
      <c r="K669" s="14">
        <v>8.139</v>
      </c>
      <c r="L669" s="14">
        <v>49.832</v>
      </c>
      <c r="M669" s="14" t="s">
        <v>1090</v>
      </c>
      <c r="N669" s="14">
        <v>51.025</v>
      </c>
      <c r="O669" s="14">
        <v>2.0</v>
      </c>
      <c r="P669" s="14" t="s">
        <v>49</v>
      </c>
      <c r="Q669" s="14" t="s">
        <v>164</v>
      </c>
      <c r="R669" s="18" t="str">
        <f>IFNA(VLOOKUP(G669,'Points and Classes'!D:E,2,FALSE),"")</f>
        <v>Junior Expert SuperMoto</v>
      </c>
      <c r="S669" s="19">
        <f>IF(R669="Sportsman",0,IFNA(VLOOKUP(D669,'Points and Classes'!A:B,2,FALSE),0))</f>
        <v>40</v>
      </c>
      <c r="T669" s="19">
        <f>IFNA(VLOOKUP(R669&amp;F669,'By Class Overall'!A:D,4,FALSE),0)</f>
        <v>338</v>
      </c>
      <c r="U669" s="19">
        <f>IFNA(VLOOKUP(R669&amp;F669,'By Class Overall'!A:E,5,FALSE),0)</f>
        <v>3</v>
      </c>
      <c r="V669" s="2"/>
      <c r="W669" s="2"/>
      <c r="X669" s="2"/>
      <c r="Y669" s="2"/>
      <c r="Z669" s="2"/>
    </row>
    <row r="670" ht="15.75" customHeight="1">
      <c r="A670" s="13">
        <v>5.0</v>
      </c>
      <c r="B670" s="13">
        <v>2.0</v>
      </c>
      <c r="C670" s="14">
        <v>3.0</v>
      </c>
      <c r="D670" s="14">
        <v>3.0</v>
      </c>
      <c r="E670" s="14">
        <v>56.0</v>
      </c>
      <c r="F670" s="14" t="s">
        <v>50</v>
      </c>
      <c r="G670" s="14" t="s">
        <v>52</v>
      </c>
      <c r="H670" s="14">
        <v>5.0</v>
      </c>
      <c r="I670" s="14" t="s">
        <v>1091</v>
      </c>
      <c r="J670" s="14" t="s">
        <v>1092</v>
      </c>
      <c r="K670" s="14">
        <v>53.603</v>
      </c>
      <c r="L670" s="14">
        <v>43.393</v>
      </c>
      <c r="M670" s="14" t="s">
        <v>1093</v>
      </c>
      <c r="N670" s="14">
        <v>44.271</v>
      </c>
      <c r="O670" s="14">
        <v>2.0</v>
      </c>
      <c r="P670" s="14" t="s">
        <v>51</v>
      </c>
      <c r="Q670" s="14" t="s">
        <v>158</v>
      </c>
      <c r="R670" s="18" t="str">
        <f>IFNA(VLOOKUP(G670,'Points and Classes'!D:E,2,FALSE),"")</f>
        <v>Junior Expert SuperMoto</v>
      </c>
      <c r="S670" s="19">
        <f>IF(R670="Sportsman",0,IFNA(VLOOKUP(D670,'Points and Classes'!A:B,2,FALSE),0))</f>
        <v>32</v>
      </c>
      <c r="T670" s="19">
        <f>IFNA(VLOOKUP(R670&amp;F670,'By Class Overall'!A:D,4,FALSE),0)</f>
        <v>342</v>
      </c>
      <c r="U670" s="19">
        <f>IFNA(VLOOKUP(R670&amp;F670,'By Class Overall'!A:E,5,FALSE),0)</f>
        <v>2</v>
      </c>
      <c r="V670" s="2"/>
      <c r="W670" s="2"/>
      <c r="X670" s="2"/>
      <c r="Y670" s="2"/>
      <c r="Z670" s="2"/>
    </row>
    <row r="671" ht="15.75" customHeight="1">
      <c r="A671" s="13">
        <v>5.0</v>
      </c>
      <c r="B671" s="13">
        <v>2.0</v>
      </c>
      <c r="C671" s="14">
        <v>4.0</v>
      </c>
      <c r="D671" s="14">
        <v>1.0</v>
      </c>
      <c r="E671" s="14">
        <v>52.0</v>
      </c>
      <c r="F671" s="14" t="s">
        <v>57</v>
      </c>
      <c r="G671" s="14" t="s">
        <v>68</v>
      </c>
      <c r="H671" s="14">
        <v>4.0</v>
      </c>
      <c r="I671" s="14" t="s">
        <v>1094</v>
      </c>
      <c r="J671" s="14" t="s">
        <v>170</v>
      </c>
      <c r="K671" s="14" t="s">
        <v>170</v>
      </c>
      <c r="L671" s="14">
        <v>40.353</v>
      </c>
      <c r="M671" s="14" t="s">
        <v>1095</v>
      </c>
      <c r="N671" s="14">
        <v>40.865</v>
      </c>
      <c r="O671" s="14">
        <v>2.0</v>
      </c>
      <c r="P671" s="14" t="s">
        <v>58</v>
      </c>
      <c r="Q671" s="14" t="s">
        <v>158</v>
      </c>
      <c r="R671" s="18" t="str">
        <f>IFNA(VLOOKUP(G671,'Points and Classes'!D:E,2,FALSE),"")</f>
        <v>Junior Novice SuperMoto</v>
      </c>
      <c r="S671" s="19">
        <f>IF(R671="Sportsman",0,IFNA(VLOOKUP(D671,'Points and Classes'!A:B,2,FALSE),0))</f>
        <v>50</v>
      </c>
      <c r="T671" s="19">
        <f>IFNA(VLOOKUP(R671&amp;F671,'By Class Overall'!A:D,4,FALSE),0)</f>
        <v>100</v>
      </c>
      <c r="U671" s="19">
        <f>IFNA(VLOOKUP(R671&amp;F671,'By Class Overall'!A:E,5,FALSE),0)</f>
        <v>6</v>
      </c>
      <c r="V671" s="2"/>
      <c r="W671" s="2"/>
      <c r="X671" s="2"/>
      <c r="Y671" s="2"/>
      <c r="Z671" s="2"/>
    </row>
    <row r="672" ht="15.75" customHeight="1">
      <c r="A672" s="13">
        <v>5.0</v>
      </c>
      <c r="B672" s="13">
        <v>2.0</v>
      </c>
      <c r="C672" s="14">
        <v>5.0</v>
      </c>
      <c r="D672" s="14">
        <v>2.0</v>
      </c>
      <c r="E672" s="14">
        <v>333.0</v>
      </c>
      <c r="F672" s="14" t="s">
        <v>56</v>
      </c>
      <c r="G672" s="14" t="s">
        <v>68</v>
      </c>
      <c r="H672" s="14">
        <v>4.0</v>
      </c>
      <c r="I672" s="14" t="s">
        <v>1096</v>
      </c>
      <c r="J672" s="14" t="s">
        <v>170</v>
      </c>
      <c r="K672" s="14">
        <v>9.202</v>
      </c>
      <c r="L672" s="14">
        <v>39.339</v>
      </c>
      <c r="M672" s="14" t="s">
        <v>1097</v>
      </c>
      <c r="N672" s="14">
        <v>40.689</v>
      </c>
      <c r="O672" s="14">
        <v>4.0</v>
      </c>
      <c r="P672" s="14" t="s">
        <v>55</v>
      </c>
      <c r="Q672" s="14" t="s">
        <v>171</v>
      </c>
      <c r="R672" s="18" t="str">
        <f>IFNA(VLOOKUP(G672,'Points and Classes'!D:E,2,FALSE),"")</f>
        <v>Junior Novice SuperMoto</v>
      </c>
      <c r="S672" s="19">
        <f>IF(R672="Sportsman",0,IFNA(VLOOKUP(D672,'Points and Classes'!A:B,2,FALSE),0))</f>
        <v>40</v>
      </c>
      <c r="T672" s="19">
        <f>IFNA(VLOOKUP(R672&amp;F672,'By Class Overall'!A:D,4,FALSE),0)</f>
        <v>92</v>
      </c>
      <c r="U672" s="19">
        <f>IFNA(VLOOKUP(R672&amp;F672,'By Class Overall'!A:E,5,FALSE),0)</f>
        <v>8</v>
      </c>
      <c r="V672" s="2"/>
      <c r="W672" s="2"/>
      <c r="X672" s="2"/>
      <c r="Y672" s="2"/>
      <c r="Z672" s="2"/>
    </row>
    <row r="673" ht="15.75" customHeight="1">
      <c r="A673" s="13">
        <v>5.0</v>
      </c>
      <c r="B673" s="13">
        <v>2.0</v>
      </c>
      <c r="C673" s="14">
        <v>6.0</v>
      </c>
      <c r="D673" s="14">
        <v>3.0</v>
      </c>
      <c r="E673" s="14">
        <v>49.0</v>
      </c>
      <c r="F673" s="14" t="s">
        <v>59</v>
      </c>
      <c r="G673" s="14" t="s">
        <v>68</v>
      </c>
      <c r="H673" s="14">
        <v>4.0</v>
      </c>
      <c r="I673" s="14" t="s">
        <v>1098</v>
      </c>
      <c r="J673" s="14" t="s">
        <v>170</v>
      </c>
      <c r="K673" s="14">
        <v>0.478</v>
      </c>
      <c r="L673" s="14">
        <v>39.287</v>
      </c>
      <c r="M673" s="14" t="s">
        <v>1099</v>
      </c>
      <c r="N673" s="14">
        <v>40.894</v>
      </c>
      <c r="O673" s="14">
        <v>4.0</v>
      </c>
      <c r="P673" s="14" t="s">
        <v>60</v>
      </c>
      <c r="Q673" s="14" t="s">
        <v>164</v>
      </c>
      <c r="R673" s="18" t="str">
        <f>IFNA(VLOOKUP(G673,'Points and Classes'!D:E,2,FALSE),"")</f>
        <v>Junior Novice SuperMoto</v>
      </c>
      <c r="S673" s="19">
        <f>IF(R673="Sportsman",0,IFNA(VLOOKUP(D673,'Points and Classes'!A:B,2,FALSE),0))</f>
        <v>32</v>
      </c>
      <c r="T673" s="19">
        <f>IFNA(VLOOKUP(R673&amp;F673,'By Class Overall'!A:D,4,FALSE),0)</f>
        <v>408</v>
      </c>
      <c r="U673" s="19">
        <f>IFNA(VLOOKUP(R673&amp;F673,'By Class Overall'!A:E,5,FALSE),0)</f>
        <v>2</v>
      </c>
      <c r="V673" s="2"/>
      <c r="W673" s="2"/>
      <c r="X673" s="2"/>
      <c r="Y673" s="2"/>
      <c r="Z673" s="2"/>
    </row>
    <row r="674" ht="15.75" customHeight="1">
      <c r="A674" s="13">
        <v>5.0</v>
      </c>
      <c r="B674" s="13">
        <v>2.0</v>
      </c>
      <c r="C674" s="14">
        <v>7.0</v>
      </c>
      <c r="D674" s="14">
        <v>4.0</v>
      </c>
      <c r="E674" s="14">
        <v>133.0</v>
      </c>
      <c r="F674" s="14" t="s">
        <v>54</v>
      </c>
      <c r="G674" s="14" t="s">
        <v>68</v>
      </c>
      <c r="H674" s="14">
        <v>4.0</v>
      </c>
      <c r="I674" s="14" t="s">
        <v>1100</v>
      </c>
      <c r="J674" s="14" t="s">
        <v>170</v>
      </c>
      <c r="K674" s="14">
        <v>27.918</v>
      </c>
      <c r="L674" s="14">
        <v>36.507</v>
      </c>
      <c r="M674" s="14" t="s">
        <v>1101</v>
      </c>
      <c r="N674" s="14">
        <v>38.601</v>
      </c>
      <c r="O674" s="14">
        <v>1.0</v>
      </c>
      <c r="P674" s="14" t="s">
        <v>55</v>
      </c>
      <c r="Q674" s="14" t="s">
        <v>171</v>
      </c>
      <c r="R674" s="18" t="str">
        <f>IFNA(VLOOKUP(G674,'Points and Classes'!D:E,2,FALSE),"")</f>
        <v>Junior Novice SuperMoto</v>
      </c>
      <c r="S674" s="19">
        <f>IF(R674="Sportsman",0,IFNA(VLOOKUP(D674,'Points and Classes'!A:B,2,FALSE),0))</f>
        <v>26</v>
      </c>
      <c r="T674" s="19">
        <f>IFNA(VLOOKUP(R674&amp;F674,'By Class Overall'!A:D,4,FALSE),0)</f>
        <v>516</v>
      </c>
      <c r="U674" s="19">
        <f>IFNA(VLOOKUP(R674&amp;F674,'By Class Overall'!A:E,5,FALSE),0)</f>
        <v>1</v>
      </c>
      <c r="V674" s="2"/>
      <c r="W674" s="2"/>
      <c r="X674" s="2"/>
      <c r="Y674" s="2"/>
      <c r="Z674" s="2"/>
    </row>
    <row r="675" ht="15.75" customHeight="1">
      <c r="A675" s="13">
        <v>5.0</v>
      </c>
      <c r="B675" s="13">
        <v>2.0</v>
      </c>
      <c r="C675" s="14">
        <v>8.0</v>
      </c>
      <c r="D675" s="14">
        <v>5.0</v>
      </c>
      <c r="E675" s="14">
        <v>42.0</v>
      </c>
      <c r="F675" s="14" t="s">
        <v>113</v>
      </c>
      <c r="G675" s="14" t="s">
        <v>68</v>
      </c>
      <c r="H675" s="14">
        <v>4.0</v>
      </c>
      <c r="I675" s="14" t="s">
        <v>1102</v>
      </c>
      <c r="J675" s="14" t="s">
        <v>170</v>
      </c>
      <c r="K675" s="14">
        <v>54.081</v>
      </c>
      <c r="L675" s="14">
        <v>32.105</v>
      </c>
      <c r="M675" s="14" t="s">
        <v>1103</v>
      </c>
      <c r="N675" s="14">
        <v>32.985</v>
      </c>
      <c r="O675" s="14">
        <v>4.0</v>
      </c>
      <c r="P675" s="14" t="s">
        <v>488</v>
      </c>
      <c r="Q675" s="14" t="s">
        <v>164</v>
      </c>
      <c r="R675" s="18" t="str">
        <f>IFNA(VLOOKUP(G675,'Points and Classes'!D:E,2,FALSE),"")</f>
        <v>Junior Novice SuperMoto</v>
      </c>
      <c r="S675" s="19">
        <f>IF(R675="Sportsman",0,IFNA(VLOOKUP(D675,'Points and Classes'!A:B,2,FALSE),0))</f>
        <v>22</v>
      </c>
      <c r="T675" s="19">
        <f>IFNA(VLOOKUP(R675&amp;F675,'By Class Overall'!A:D,4,FALSE),0)</f>
        <v>44</v>
      </c>
      <c r="U675" s="19">
        <f>IFNA(VLOOKUP(R675&amp;F675,'By Class Overall'!A:E,5,FALSE),0)</f>
        <v>11</v>
      </c>
      <c r="V675" s="2"/>
      <c r="W675" s="2"/>
      <c r="X675" s="2"/>
      <c r="Y675" s="2"/>
      <c r="Z675" s="2"/>
    </row>
    <row r="676" ht="15.75" customHeight="1">
      <c r="A676" s="13">
        <v>5.0</v>
      </c>
      <c r="B676" s="13">
        <v>2.0</v>
      </c>
      <c r="C676" s="14" t="s">
        <v>129</v>
      </c>
      <c r="D676" s="14" t="s">
        <v>129</v>
      </c>
      <c r="E676" s="14">
        <v>24.0</v>
      </c>
      <c r="F676" s="14" t="s">
        <v>46</v>
      </c>
      <c r="G676" s="14" t="s">
        <v>52</v>
      </c>
      <c r="H676" s="2"/>
      <c r="I676" s="2"/>
      <c r="J676" s="14" t="s">
        <v>129</v>
      </c>
      <c r="K676" s="2"/>
      <c r="L676" s="14" t="s">
        <v>153</v>
      </c>
      <c r="M676" s="2"/>
      <c r="N676" s="14" t="s">
        <v>153</v>
      </c>
      <c r="O676" s="14">
        <v>0.0</v>
      </c>
      <c r="P676" s="14" t="s">
        <v>47</v>
      </c>
      <c r="Q676" s="14" t="s">
        <v>164</v>
      </c>
      <c r="R676" s="18" t="str">
        <f>IFNA(VLOOKUP(G676,'Points and Classes'!D:E,2,FALSE),"")</f>
        <v>Junior Expert SuperMoto</v>
      </c>
      <c r="S676" s="19">
        <f>IF(R676="Sportsman",0,IFNA(VLOOKUP(D676,'Points and Classes'!A:B,2,FALSE),0))</f>
        <v>0</v>
      </c>
      <c r="T676" s="19">
        <f>IFNA(VLOOKUP(R676&amp;F676,'By Class Overall'!A:D,4,FALSE),0)</f>
        <v>270</v>
      </c>
      <c r="U676" s="19">
        <f>IFNA(VLOOKUP(R676&amp;F676,'By Class Overall'!A:E,5,FALSE),0)</f>
        <v>4</v>
      </c>
      <c r="V676" s="2"/>
      <c r="W676" s="2"/>
      <c r="X676" s="2"/>
      <c r="Y676" s="2"/>
      <c r="Z676" s="2"/>
    </row>
    <row r="677" ht="15.75" customHeight="1">
      <c r="A677" s="13">
        <v>5.0</v>
      </c>
      <c r="B677" s="13">
        <v>2.0</v>
      </c>
      <c r="C677" s="14">
        <v>1.0</v>
      </c>
      <c r="D677" s="14">
        <v>1.0</v>
      </c>
      <c r="E677" s="14">
        <v>113.0</v>
      </c>
      <c r="F677" s="14" t="s">
        <v>128</v>
      </c>
      <c r="G677" s="14" t="s">
        <v>103</v>
      </c>
      <c r="H677" s="14">
        <v>5.0</v>
      </c>
      <c r="I677" s="14" t="s">
        <v>1104</v>
      </c>
      <c r="J677" s="2"/>
      <c r="K677" s="2"/>
      <c r="L677" s="14">
        <v>52.371</v>
      </c>
      <c r="M677" s="14" t="s">
        <v>1105</v>
      </c>
      <c r="N677" s="14">
        <v>54.087</v>
      </c>
      <c r="O677" s="14">
        <v>5.0</v>
      </c>
      <c r="P677" s="14" t="s">
        <v>35</v>
      </c>
      <c r="Q677" s="14" t="s">
        <v>955</v>
      </c>
      <c r="R677" s="18" t="str">
        <f>IFNA(VLOOKUP(G677,'Points and Classes'!D:E,2,FALSE),"")</f>
        <v>Unlimited Mini SuperMoto</v>
      </c>
      <c r="S677" s="19">
        <f>IF(R677="Sportsman",0,IFNA(VLOOKUP(D677,'Points and Classes'!A:B,2,FALSE),0))</f>
        <v>50</v>
      </c>
      <c r="T677" s="19">
        <f>IFNA(VLOOKUP(R677&amp;F677,'By Class Overall'!A:D,4,FALSE),0)</f>
        <v>100</v>
      </c>
      <c r="U677" s="19">
        <f>IFNA(VLOOKUP(R677&amp;F677,'By Class Overall'!A:E,5,FALSE),0)</f>
        <v>3</v>
      </c>
      <c r="V677" s="2"/>
      <c r="W677" s="2"/>
      <c r="X677" s="2"/>
      <c r="Y677" s="2"/>
      <c r="Z677" s="2"/>
    </row>
    <row r="678" ht="15.75" customHeight="1">
      <c r="A678" s="13">
        <v>5.0</v>
      </c>
      <c r="B678" s="13">
        <v>2.0</v>
      </c>
      <c r="C678" s="14">
        <v>2.0</v>
      </c>
      <c r="D678" s="14">
        <v>2.0</v>
      </c>
      <c r="E678" s="14">
        <v>15.0</v>
      </c>
      <c r="F678" s="14" t="s">
        <v>78</v>
      </c>
      <c r="G678" s="14" t="s">
        <v>103</v>
      </c>
      <c r="H678" s="14">
        <v>5.0</v>
      </c>
      <c r="I678" s="14" t="s">
        <v>1106</v>
      </c>
      <c r="J678" s="14">
        <v>1.212</v>
      </c>
      <c r="K678" s="14">
        <v>1.212</v>
      </c>
      <c r="L678" s="14">
        <v>52.187</v>
      </c>
      <c r="M678" s="14" t="s">
        <v>1107</v>
      </c>
      <c r="N678" s="14">
        <v>53.792</v>
      </c>
      <c r="O678" s="14">
        <v>3.0</v>
      </c>
      <c r="P678" s="14" t="s">
        <v>98</v>
      </c>
      <c r="Q678" s="14" t="s">
        <v>148</v>
      </c>
      <c r="R678" s="18" t="str">
        <f>IFNA(VLOOKUP(G678,'Points and Classes'!D:E,2,FALSE),"")</f>
        <v>Unlimited Mini SuperMoto</v>
      </c>
      <c r="S678" s="19">
        <f>IF(R678="Sportsman",0,IFNA(VLOOKUP(D678,'Points and Classes'!A:B,2,FALSE),0))</f>
        <v>40</v>
      </c>
      <c r="T678" s="19">
        <f>IFNA(VLOOKUP(R678&amp;F678,'By Class Overall'!A:D,4,FALSE),0)</f>
        <v>320</v>
      </c>
      <c r="U678" s="19">
        <f>IFNA(VLOOKUP(R678&amp;F678,'By Class Overall'!A:E,5,FALSE),0)</f>
        <v>2</v>
      </c>
      <c r="V678" s="2"/>
      <c r="W678" s="2"/>
      <c r="X678" s="2"/>
      <c r="Y678" s="2"/>
      <c r="Z678" s="2"/>
    </row>
    <row r="679" ht="15.75" customHeight="1">
      <c r="A679" s="13">
        <v>5.0</v>
      </c>
      <c r="B679" s="13">
        <v>2.0</v>
      </c>
      <c r="C679" s="14">
        <v>3.0</v>
      </c>
      <c r="D679" s="14">
        <v>3.0</v>
      </c>
      <c r="E679" s="14">
        <v>213.0</v>
      </c>
      <c r="F679" s="14" t="s">
        <v>100</v>
      </c>
      <c r="G679" s="14" t="s">
        <v>103</v>
      </c>
      <c r="H679" s="14">
        <v>5.0</v>
      </c>
      <c r="I679" s="14" t="s">
        <v>1108</v>
      </c>
      <c r="J679" s="14">
        <v>10.151</v>
      </c>
      <c r="K679" s="14">
        <v>8.939</v>
      </c>
      <c r="L679" s="14">
        <v>50.868</v>
      </c>
      <c r="M679" s="14" t="s">
        <v>1109</v>
      </c>
      <c r="N679" s="14">
        <v>52.33</v>
      </c>
      <c r="O679" s="14">
        <v>3.0</v>
      </c>
      <c r="P679" s="14" t="s">
        <v>35</v>
      </c>
      <c r="Q679" s="14" t="s">
        <v>168</v>
      </c>
      <c r="R679" s="18" t="str">
        <f>IFNA(VLOOKUP(G679,'Points and Classes'!D:E,2,FALSE),"")</f>
        <v>Unlimited Mini SuperMoto</v>
      </c>
      <c r="S679" s="19">
        <f>IF(R679="Sportsman",0,IFNA(VLOOKUP(D679,'Points and Classes'!A:B,2,FALSE),0))</f>
        <v>32</v>
      </c>
      <c r="T679" s="19">
        <f>IFNA(VLOOKUP(R679&amp;F679,'By Class Overall'!A:D,4,FALSE),0)</f>
        <v>58</v>
      </c>
      <c r="U679" s="19">
        <f>IFNA(VLOOKUP(R679&amp;F679,'By Class Overall'!A:E,5,FALSE),0)</f>
        <v>6</v>
      </c>
      <c r="V679" s="2"/>
      <c r="W679" s="2"/>
      <c r="X679" s="2"/>
      <c r="Y679" s="2"/>
      <c r="Z679" s="2"/>
    </row>
    <row r="680" ht="15.75" customHeight="1">
      <c r="A680" s="13">
        <v>5.0</v>
      </c>
      <c r="B680" s="13">
        <v>2.0</v>
      </c>
      <c r="C680" s="14">
        <v>4.0</v>
      </c>
      <c r="D680" s="14">
        <v>4.0</v>
      </c>
      <c r="E680" s="14">
        <v>234.0</v>
      </c>
      <c r="F680" s="14" t="s">
        <v>93</v>
      </c>
      <c r="G680" s="14" t="s">
        <v>103</v>
      </c>
      <c r="H680" s="14">
        <v>5.0</v>
      </c>
      <c r="I680" s="14" t="s">
        <v>1110</v>
      </c>
      <c r="J680" s="14">
        <v>16.056</v>
      </c>
      <c r="K680" s="14">
        <v>5.905</v>
      </c>
      <c r="L680" s="14">
        <v>50.033</v>
      </c>
      <c r="M680" s="14" t="s">
        <v>1111</v>
      </c>
      <c r="N680" s="14">
        <v>51.03</v>
      </c>
      <c r="O680" s="14">
        <v>2.0</v>
      </c>
      <c r="P680" s="14" t="s">
        <v>94</v>
      </c>
      <c r="Q680" s="14" t="s">
        <v>164</v>
      </c>
      <c r="R680" s="18" t="str">
        <f>IFNA(VLOOKUP(G680,'Points and Classes'!D:E,2,FALSE),"")</f>
        <v>Unlimited Mini SuperMoto</v>
      </c>
      <c r="S680" s="19">
        <f>IF(R680="Sportsman",0,IFNA(VLOOKUP(D680,'Points and Classes'!A:B,2,FALSE),0))</f>
        <v>26</v>
      </c>
      <c r="T680" s="19">
        <f>IFNA(VLOOKUP(R680&amp;F680,'By Class Overall'!A:D,4,FALSE),0)</f>
        <v>402</v>
      </c>
      <c r="U680" s="19">
        <f>IFNA(VLOOKUP(R680&amp;F680,'By Class Overall'!A:E,5,FALSE),0)</f>
        <v>1</v>
      </c>
      <c r="V680" s="2"/>
      <c r="W680" s="2"/>
      <c r="X680" s="2"/>
      <c r="Y680" s="2"/>
      <c r="Z680" s="2"/>
    </row>
    <row r="681" ht="15.75" customHeight="1">
      <c r="A681" s="13">
        <v>5.0</v>
      </c>
      <c r="B681" s="13">
        <v>2.0</v>
      </c>
      <c r="C681" s="14">
        <v>5.0</v>
      </c>
      <c r="D681" s="14">
        <v>1.0</v>
      </c>
      <c r="E681" s="14">
        <v>365.0</v>
      </c>
      <c r="F681" s="14" t="s">
        <v>25</v>
      </c>
      <c r="G681" s="14" t="s">
        <v>76</v>
      </c>
      <c r="H681" s="14">
        <v>5.0</v>
      </c>
      <c r="I681" s="14" t="s">
        <v>1112</v>
      </c>
      <c r="J681" s="14">
        <v>16.442</v>
      </c>
      <c r="K681" s="14">
        <v>0.386</v>
      </c>
      <c r="L681" s="14">
        <v>49.98</v>
      </c>
      <c r="M681" s="14" t="s">
        <v>1113</v>
      </c>
      <c r="N681" s="14">
        <v>50.775</v>
      </c>
      <c r="O681" s="14">
        <v>2.0</v>
      </c>
      <c r="P681" s="14" t="s">
        <v>75</v>
      </c>
      <c r="Q681" s="14" t="s">
        <v>164</v>
      </c>
      <c r="R681" s="18" t="str">
        <f>IFNA(VLOOKUP(G681,'Points and Classes'!D:E,2,FALSE),"")</f>
        <v>Limited Mini SuperMoto</v>
      </c>
      <c r="S681" s="19">
        <f>IF(R681="Sportsman",0,IFNA(VLOOKUP(D681,'Points and Classes'!A:B,2,FALSE),0))</f>
        <v>50</v>
      </c>
      <c r="T681" s="19">
        <f>IFNA(VLOOKUP(R681&amp;F681,'By Class Overall'!A:D,4,FALSE),0)</f>
        <v>540</v>
      </c>
      <c r="U681" s="19">
        <f>IFNA(VLOOKUP(R681&amp;F681,'By Class Overall'!A:E,5,FALSE),0)</f>
        <v>1</v>
      </c>
      <c r="V681" s="2"/>
      <c r="W681" s="2"/>
      <c r="X681" s="2"/>
      <c r="Y681" s="2"/>
      <c r="Z681" s="2"/>
    </row>
    <row r="682" ht="15.75" customHeight="1">
      <c r="A682" s="13">
        <v>5.0</v>
      </c>
      <c r="B682" s="13">
        <v>2.0</v>
      </c>
      <c r="C682" s="14">
        <v>6.0</v>
      </c>
      <c r="D682" s="14">
        <v>2.0</v>
      </c>
      <c r="E682" s="14">
        <v>686.0</v>
      </c>
      <c r="F682" s="14" t="s">
        <v>19</v>
      </c>
      <c r="G682" s="14" t="s">
        <v>76</v>
      </c>
      <c r="H682" s="14">
        <v>5.0</v>
      </c>
      <c r="I682" s="14" t="s">
        <v>1114</v>
      </c>
      <c r="J682" s="14">
        <v>16.916</v>
      </c>
      <c r="K682" s="14">
        <v>0.474</v>
      </c>
      <c r="L682" s="14">
        <v>49.914</v>
      </c>
      <c r="M682" s="14" t="s">
        <v>1115</v>
      </c>
      <c r="N682" s="14">
        <v>50.526</v>
      </c>
      <c r="O682" s="14">
        <v>5.0</v>
      </c>
      <c r="P682" s="14" t="s">
        <v>70</v>
      </c>
      <c r="Q682" s="14" t="s">
        <v>165</v>
      </c>
      <c r="R682" s="18" t="str">
        <f>IFNA(VLOOKUP(G682,'Points and Classes'!D:E,2,FALSE),"")</f>
        <v>Limited Mini SuperMoto</v>
      </c>
      <c r="S682" s="19">
        <f>IF(R682="Sportsman",0,IFNA(VLOOKUP(D682,'Points and Classes'!A:B,2,FALSE),0))</f>
        <v>40</v>
      </c>
      <c r="T682" s="19">
        <f>IFNA(VLOOKUP(R682&amp;F682,'By Class Overall'!A:D,4,FALSE),0)</f>
        <v>532</v>
      </c>
      <c r="U682" s="19">
        <f>IFNA(VLOOKUP(R682&amp;F682,'By Class Overall'!A:E,5,FALSE),0)</f>
        <v>2</v>
      </c>
      <c r="V682" s="2"/>
      <c r="W682" s="2"/>
      <c r="X682" s="2"/>
      <c r="Y682" s="2"/>
      <c r="Z682" s="2"/>
    </row>
    <row r="683" ht="15.75" customHeight="1">
      <c r="A683" s="13">
        <v>5.0</v>
      </c>
      <c r="B683" s="13">
        <v>2.0</v>
      </c>
      <c r="C683" s="14" t="s">
        <v>129</v>
      </c>
      <c r="D683" s="14" t="s">
        <v>129</v>
      </c>
      <c r="E683" s="14">
        <v>805.0</v>
      </c>
      <c r="F683" s="14" t="s">
        <v>966</v>
      </c>
      <c r="G683" s="14" t="s">
        <v>103</v>
      </c>
      <c r="H683" s="2"/>
      <c r="I683" s="2"/>
      <c r="J683" s="14" t="s">
        <v>129</v>
      </c>
      <c r="K683" s="2"/>
      <c r="L683" s="14" t="s">
        <v>153</v>
      </c>
      <c r="M683" s="2"/>
      <c r="N683" s="14" t="s">
        <v>153</v>
      </c>
      <c r="O683" s="14">
        <v>0.0</v>
      </c>
      <c r="P683" s="14" t="s">
        <v>967</v>
      </c>
      <c r="Q683" s="14" t="s">
        <v>150</v>
      </c>
      <c r="R683" s="18" t="str">
        <f>IFNA(VLOOKUP(G683,'Points and Classes'!D:E,2,FALSE),"")</f>
        <v>Unlimited Mini SuperMoto</v>
      </c>
      <c r="S683" s="19">
        <f>IF(R683="Sportsman",0,IFNA(VLOOKUP(D683,'Points and Classes'!A:B,2,FALSE),0))</f>
        <v>0</v>
      </c>
      <c r="T683" s="19">
        <f>IFNA(VLOOKUP(R683&amp;F683,'By Class Overall'!A:D,4,FALSE),0)</f>
        <v>0</v>
      </c>
      <c r="U683" s="19">
        <f>IFNA(VLOOKUP(R683&amp;F683,'By Class Overall'!A:E,5,FALSE),0)</f>
        <v>0</v>
      </c>
      <c r="V683" s="2"/>
      <c r="W683" s="2"/>
      <c r="X683" s="2"/>
      <c r="Y683" s="2"/>
      <c r="Z683" s="2"/>
    </row>
    <row r="684" ht="15.75" customHeight="1">
      <c r="A684" s="13">
        <v>5.0</v>
      </c>
      <c r="B684" s="13">
        <v>2.0</v>
      </c>
      <c r="C684" s="14">
        <v>1.0</v>
      </c>
      <c r="D684" s="14">
        <v>1.0</v>
      </c>
      <c r="E684" s="14">
        <v>15.0</v>
      </c>
      <c r="F684" s="14" t="s">
        <v>78</v>
      </c>
      <c r="G684" s="14" t="s">
        <v>77</v>
      </c>
      <c r="H684" s="14">
        <v>5.0</v>
      </c>
      <c r="I684" s="14" t="s">
        <v>1116</v>
      </c>
      <c r="J684" s="2"/>
      <c r="K684" s="2"/>
      <c r="L684" s="14">
        <v>56.768</v>
      </c>
      <c r="M684" s="14" t="s">
        <v>1117</v>
      </c>
      <c r="N684" s="14">
        <v>57.516</v>
      </c>
      <c r="O684" s="14">
        <v>5.0</v>
      </c>
      <c r="P684" s="14" t="s">
        <v>79</v>
      </c>
      <c r="Q684" s="14" t="s">
        <v>148</v>
      </c>
      <c r="R684" s="18" t="str">
        <f>IFNA(VLOOKUP(G684,'Points and Classes'!D:E,2,FALSE),"")</f>
        <v>Novice Asphalt</v>
      </c>
      <c r="S684" s="19">
        <f>IF(R684="Sportsman",0,IFNA(VLOOKUP(D684,'Points and Classes'!A:B,2,FALSE),0))</f>
        <v>50</v>
      </c>
      <c r="T684" s="19">
        <f>IFNA(VLOOKUP(R684&amp;F684,'By Class Overall'!A:D,4,FALSE),0)</f>
        <v>498</v>
      </c>
      <c r="U684" s="19">
        <f>IFNA(VLOOKUP(R684&amp;F684,'By Class Overall'!A:E,5,FALSE),0)</f>
        <v>1</v>
      </c>
      <c r="V684" s="2"/>
      <c r="W684" s="2"/>
      <c r="X684" s="2"/>
      <c r="Y684" s="2"/>
      <c r="Z684" s="2"/>
    </row>
    <row r="685" ht="15.75" customHeight="1">
      <c r="A685" s="13">
        <v>5.0</v>
      </c>
      <c r="B685" s="13">
        <v>2.0</v>
      </c>
      <c r="C685" s="14">
        <v>2.0</v>
      </c>
      <c r="D685" s="14">
        <v>2.0</v>
      </c>
      <c r="E685" s="14">
        <v>48.0</v>
      </c>
      <c r="F685" s="14" t="s">
        <v>80</v>
      </c>
      <c r="G685" s="14" t="s">
        <v>77</v>
      </c>
      <c r="H685" s="14">
        <v>5.0</v>
      </c>
      <c r="I685" s="14" t="s">
        <v>1118</v>
      </c>
      <c r="J685" s="14">
        <v>7.862</v>
      </c>
      <c r="K685" s="14">
        <v>7.862</v>
      </c>
      <c r="L685" s="14">
        <v>55.395</v>
      </c>
      <c r="M685" s="14" t="s">
        <v>1119</v>
      </c>
      <c r="N685" s="14">
        <v>56.301</v>
      </c>
      <c r="O685" s="14">
        <v>3.0</v>
      </c>
      <c r="P685" s="14" t="s">
        <v>81</v>
      </c>
      <c r="Q685" s="14" t="s">
        <v>149</v>
      </c>
      <c r="R685" s="18" t="str">
        <f>IFNA(VLOOKUP(G685,'Points and Classes'!D:E,2,FALSE),"")</f>
        <v>Novice Asphalt</v>
      </c>
      <c r="S685" s="19">
        <f>IF(R685="Sportsman",0,IFNA(VLOOKUP(D685,'Points and Classes'!A:B,2,FALSE),0))</f>
        <v>40</v>
      </c>
      <c r="T685" s="19">
        <f>IFNA(VLOOKUP(R685&amp;F685,'By Class Overall'!A:D,4,FALSE),0)</f>
        <v>442</v>
      </c>
      <c r="U685" s="19">
        <f>IFNA(VLOOKUP(R685&amp;F685,'By Class Overall'!A:E,5,FALSE),0)</f>
        <v>2</v>
      </c>
      <c r="V685" s="2"/>
      <c r="W685" s="2"/>
      <c r="X685" s="2"/>
      <c r="Y685" s="2"/>
      <c r="Z685" s="2"/>
    </row>
    <row r="686" ht="15.75" customHeight="1">
      <c r="A686" s="13">
        <v>5.0</v>
      </c>
      <c r="B686" s="13">
        <v>2.0</v>
      </c>
      <c r="C686" s="14">
        <v>3.0</v>
      </c>
      <c r="D686" s="14">
        <v>3.0</v>
      </c>
      <c r="E686" s="14">
        <v>45.0</v>
      </c>
      <c r="F686" s="14" t="s">
        <v>123</v>
      </c>
      <c r="G686" s="14" t="s">
        <v>77</v>
      </c>
      <c r="H686" s="14">
        <v>5.0</v>
      </c>
      <c r="I686" s="14" t="s">
        <v>1120</v>
      </c>
      <c r="J686" s="14">
        <v>11.718</v>
      </c>
      <c r="K686" s="14">
        <v>3.856</v>
      </c>
      <c r="L686" s="14">
        <v>54.745</v>
      </c>
      <c r="M686" s="14" t="s">
        <v>1121</v>
      </c>
      <c r="N686" s="14">
        <v>57.247</v>
      </c>
      <c r="O686" s="14">
        <v>3.0</v>
      </c>
      <c r="P686" s="14" t="s">
        <v>978</v>
      </c>
      <c r="Q686" s="14" t="s">
        <v>979</v>
      </c>
      <c r="R686" s="18" t="str">
        <f>IFNA(VLOOKUP(G686,'Points and Classes'!D:E,2,FALSE),"")</f>
        <v>Novice Asphalt</v>
      </c>
      <c r="S686" s="19">
        <f>IF(R686="Sportsman",0,IFNA(VLOOKUP(D686,'Points and Classes'!A:B,2,FALSE),0))</f>
        <v>32</v>
      </c>
      <c r="T686" s="19">
        <f>IFNA(VLOOKUP(R686&amp;F686,'By Class Overall'!A:D,4,FALSE),0)</f>
        <v>58</v>
      </c>
      <c r="U686" s="19">
        <f>IFNA(VLOOKUP(R686&amp;F686,'By Class Overall'!A:E,5,FALSE),0)</f>
        <v>12</v>
      </c>
      <c r="V686" s="2"/>
      <c r="W686" s="2"/>
      <c r="X686" s="2"/>
      <c r="Y686" s="2"/>
      <c r="Z686" s="2"/>
    </row>
    <row r="687" ht="15.75" customHeight="1">
      <c r="A687" s="13">
        <v>5.0</v>
      </c>
      <c r="B687" s="13">
        <v>2.0</v>
      </c>
      <c r="C687" s="14">
        <v>4.0</v>
      </c>
      <c r="D687" s="14">
        <v>4.0</v>
      </c>
      <c r="E687" s="14">
        <v>227.0</v>
      </c>
      <c r="F687" s="14" t="s">
        <v>121</v>
      </c>
      <c r="G687" s="14" t="s">
        <v>77</v>
      </c>
      <c r="H687" s="14">
        <v>5.0</v>
      </c>
      <c r="I687" s="14" t="s">
        <v>1122</v>
      </c>
      <c r="J687" s="14">
        <v>13.02</v>
      </c>
      <c r="K687" s="14">
        <v>1.302</v>
      </c>
      <c r="L687" s="14">
        <v>54.529</v>
      </c>
      <c r="M687" s="14" t="s">
        <v>1123</v>
      </c>
      <c r="N687" s="14">
        <v>55.961</v>
      </c>
      <c r="O687" s="14">
        <v>2.0</v>
      </c>
      <c r="P687" s="14" t="s">
        <v>974</v>
      </c>
      <c r="Q687" s="14" t="s">
        <v>975</v>
      </c>
      <c r="R687" s="18" t="str">
        <f>IFNA(VLOOKUP(G687,'Points and Classes'!D:E,2,FALSE),"")</f>
        <v>Novice Asphalt</v>
      </c>
      <c r="S687" s="19">
        <f>IF(R687="Sportsman",0,IFNA(VLOOKUP(D687,'Points and Classes'!A:B,2,FALSE),0))</f>
        <v>26</v>
      </c>
      <c r="T687" s="19">
        <f>IFNA(VLOOKUP(R687&amp;F687,'By Class Overall'!A:D,4,FALSE),0)</f>
        <v>130</v>
      </c>
      <c r="U687" s="19">
        <f>IFNA(VLOOKUP(R687&amp;F687,'By Class Overall'!A:E,5,FALSE),0)</f>
        <v>9</v>
      </c>
      <c r="V687" s="2"/>
      <c r="W687" s="2"/>
      <c r="X687" s="2"/>
      <c r="Y687" s="2"/>
      <c r="Z687" s="2"/>
    </row>
    <row r="688" ht="15.75" customHeight="1">
      <c r="A688" s="13">
        <v>5.0</v>
      </c>
      <c r="B688" s="13">
        <v>2.0</v>
      </c>
      <c r="C688" s="14">
        <v>5.0</v>
      </c>
      <c r="D688" s="14">
        <v>5.0</v>
      </c>
      <c r="E688" s="14">
        <v>56.0</v>
      </c>
      <c r="F688" s="14" t="s">
        <v>82</v>
      </c>
      <c r="G688" s="14" t="s">
        <v>77</v>
      </c>
      <c r="H688" s="14">
        <v>5.0</v>
      </c>
      <c r="I688" s="14" t="s">
        <v>1124</v>
      </c>
      <c r="J688" s="14">
        <v>19.235</v>
      </c>
      <c r="K688" s="14">
        <v>6.215</v>
      </c>
      <c r="L688" s="14">
        <v>53.521</v>
      </c>
      <c r="M688" s="14" t="s">
        <v>1125</v>
      </c>
      <c r="N688" s="14">
        <v>54.257</v>
      </c>
      <c r="O688" s="14">
        <v>4.0</v>
      </c>
      <c r="P688" s="14" t="s">
        <v>22</v>
      </c>
      <c r="Q688" s="14" t="s">
        <v>158</v>
      </c>
      <c r="R688" s="18" t="str">
        <f>IFNA(VLOOKUP(G688,'Points and Classes'!D:E,2,FALSE),"")</f>
        <v>Novice Asphalt</v>
      </c>
      <c r="S688" s="19">
        <f>IF(R688="Sportsman",0,IFNA(VLOOKUP(D688,'Points and Classes'!A:B,2,FALSE),0))</f>
        <v>22</v>
      </c>
      <c r="T688" s="19">
        <f>IFNA(VLOOKUP(R688&amp;F688,'By Class Overall'!A:D,4,FALSE),0)</f>
        <v>362</v>
      </c>
      <c r="U688" s="19">
        <f>IFNA(VLOOKUP(R688&amp;F688,'By Class Overall'!A:E,5,FALSE),0)</f>
        <v>3</v>
      </c>
      <c r="V688" s="2"/>
      <c r="W688" s="2"/>
      <c r="X688" s="2"/>
      <c r="Y688" s="2"/>
      <c r="Z688" s="2"/>
    </row>
    <row r="689" ht="15.75" customHeight="1">
      <c r="A689" s="13">
        <v>5.0</v>
      </c>
      <c r="B689" s="13">
        <v>2.0</v>
      </c>
      <c r="C689" s="14">
        <v>6.0</v>
      </c>
      <c r="D689" s="14">
        <v>6.0</v>
      </c>
      <c r="E689" s="14">
        <v>421.0</v>
      </c>
      <c r="F689" s="14" t="s">
        <v>120</v>
      </c>
      <c r="G689" s="14" t="s">
        <v>77</v>
      </c>
      <c r="H689" s="14">
        <v>5.0</v>
      </c>
      <c r="I689" s="14" t="s">
        <v>1126</v>
      </c>
      <c r="J689" s="14">
        <v>24.243</v>
      </c>
      <c r="K689" s="14">
        <v>5.008</v>
      </c>
      <c r="L689" s="14">
        <v>52.736</v>
      </c>
      <c r="M689" s="14" t="s">
        <v>1127</v>
      </c>
      <c r="N689" s="14">
        <v>54.515</v>
      </c>
      <c r="O689" s="14">
        <v>3.0</v>
      </c>
      <c r="P689" s="14" t="s">
        <v>532</v>
      </c>
      <c r="Q689" s="14" t="s">
        <v>533</v>
      </c>
      <c r="R689" s="18" t="str">
        <f>IFNA(VLOOKUP(G689,'Points and Classes'!D:E,2,FALSE),"")</f>
        <v>Novice Asphalt</v>
      </c>
      <c r="S689" s="19">
        <f>IF(R689="Sportsman",0,IFNA(VLOOKUP(D689,'Points and Classes'!A:B,2,FALSE),0))</f>
        <v>20</v>
      </c>
      <c r="T689" s="19">
        <f>IFNA(VLOOKUP(R689&amp;F689,'By Class Overall'!A:D,4,FALSE),0)</f>
        <v>146</v>
      </c>
      <c r="U689" s="19">
        <f>IFNA(VLOOKUP(R689&amp;F689,'By Class Overall'!A:E,5,FALSE),0)</f>
        <v>8</v>
      </c>
      <c r="V689" s="2"/>
      <c r="W689" s="2"/>
      <c r="X689" s="2"/>
      <c r="Y689" s="2"/>
      <c r="Z689" s="2"/>
    </row>
    <row r="690" ht="15.75" customHeight="1">
      <c r="A690" s="13">
        <v>5.0</v>
      </c>
      <c r="B690" s="13">
        <v>2.0</v>
      </c>
      <c r="C690" s="14">
        <v>7.0</v>
      </c>
      <c r="D690" s="14">
        <v>7.0</v>
      </c>
      <c r="E690" s="14">
        <v>622.0</v>
      </c>
      <c r="F690" s="14" t="s">
        <v>83</v>
      </c>
      <c r="G690" s="14" t="s">
        <v>77</v>
      </c>
      <c r="H690" s="14">
        <v>5.0</v>
      </c>
      <c r="I690" s="14" t="s">
        <v>1128</v>
      </c>
      <c r="J690" s="14">
        <v>28.161</v>
      </c>
      <c r="K690" s="14">
        <v>3.918</v>
      </c>
      <c r="L690" s="14">
        <v>52.138</v>
      </c>
      <c r="M690" s="14" t="s">
        <v>1129</v>
      </c>
      <c r="N690" s="14">
        <v>53.401</v>
      </c>
      <c r="O690" s="14">
        <v>3.0</v>
      </c>
      <c r="P690" s="14" t="s">
        <v>84</v>
      </c>
      <c r="Q690" s="14" t="s">
        <v>150</v>
      </c>
      <c r="R690" s="18" t="str">
        <f>IFNA(VLOOKUP(G690,'Points and Classes'!D:E,2,FALSE),"")</f>
        <v>Novice Asphalt</v>
      </c>
      <c r="S690" s="19">
        <f>IF(R690="Sportsman",0,IFNA(VLOOKUP(D690,'Points and Classes'!A:B,2,FALSE),0))</f>
        <v>18</v>
      </c>
      <c r="T690" s="19">
        <f>IFNA(VLOOKUP(R690&amp;F690,'By Class Overall'!A:D,4,FALSE),0)</f>
        <v>274</v>
      </c>
      <c r="U690" s="19">
        <f>IFNA(VLOOKUP(R690&amp;F690,'By Class Overall'!A:E,5,FALSE),0)</f>
        <v>4</v>
      </c>
      <c r="V690" s="2"/>
      <c r="W690" s="2"/>
      <c r="X690" s="2"/>
      <c r="Y690" s="2"/>
      <c r="Z690" s="2"/>
    </row>
    <row r="691" ht="15.75" customHeight="1">
      <c r="A691" s="13">
        <v>5.0</v>
      </c>
      <c r="B691" s="13">
        <v>2.0</v>
      </c>
      <c r="C691" s="14">
        <v>8.0</v>
      </c>
      <c r="D691" s="14">
        <v>8.0</v>
      </c>
      <c r="E691" s="14">
        <v>99.0</v>
      </c>
      <c r="F691" s="14" t="s">
        <v>122</v>
      </c>
      <c r="G691" s="14" t="s">
        <v>77</v>
      </c>
      <c r="H691" s="14">
        <v>5.0</v>
      </c>
      <c r="I691" s="14" t="s">
        <v>1130</v>
      </c>
      <c r="J691" s="14">
        <v>35.582</v>
      </c>
      <c r="K691" s="14">
        <v>7.421</v>
      </c>
      <c r="L691" s="14">
        <v>51.041</v>
      </c>
      <c r="M691" s="14" t="s">
        <v>1131</v>
      </c>
      <c r="N691" s="14">
        <v>51.977</v>
      </c>
      <c r="O691" s="14">
        <v>2.0</v>
      </c>
      <c r="P691" s="14" t="s">
        <v>22</v>
      </c>
      <c r="Q691" s="14" t="s">
        <v>168</v>
      </c>
      <c r="R691" s="18" t="str">
        <f>IFNA(VLOOKUP(G691,'Points and Classes'!D:E,2,FALSE),"")</f>
        <v>Novice Asphalt</v>
      </c>
      <c r="S691" s="19">
        <f>IF(R691="Sportsman",0,IFNA(VLOOKUP(D691,'Points and Classes'!A:B,2,FALSE),0))</f>
        <v>16</v>
      </c>
      <c r="T691" s="19">
        <f>IFNA(VLOOKUP(R691&amp;F691,'By Class Overall'!A:D,4,FALSE),0)</f>
        <v>58</v>
      </c>
      <c r="U691" s="19">
        <f>IFNA(VLOOKUP(R691&amp;F691,'By Class Overall'!A:E,5,FALSE),0)</f>
        <v>12</v>
      </c>
      <c r="V691" s="2"/>
      <c r="W691" s="2"/>
      <c r="X691" s="2"/>
      <c r="Y691" s="2"/>
      <c r="Z691" s="2"/>
    </row>
    <row r="692" ht="15.75" customHeight="1">
      <c r="A692" s="13">
        <v>5.0</v>
      </c>
      <c r="B692" s="13">
        <v>2.0</v>
      </c>
      <c r="C692" s="14">
        <v>9.0</v>
      </c>
      <c r="D692" s="14">
        <v>9.0</v>
      </c>
      <c r="E692" s="14">
        <v>79.0</v>
      </c>
      <c r="F692" s="14" t="s">
        <v>125</v>
      </c>
      <c r="G692" s="14" t="s">
        <v>77</v>
      </c>
      <c r="H692" s="14">
        <v>5.0</v>
      </c>
      <c r="I692" s="14" t="s">
        <v>1132</v>
      </c>
      <c r="J692" s="14">
        <v>43.705</v>
      </c>
      <c r="K692" s="14">
        <v>8.123</v>
      </c>
      <c r="L692" s="14">
        <v>49.891</v>
      </c>
      <c r="M692" s="14" t="s">
        <v>1133</v>
      </c>
      <c r="N692" s="14">
        <v>51.321</v>
      </c>
      <c r="O692" s="14">
        <v>2.0</v>
      </c>
      <c r="P692" s="14" t="s">
        <v>993</v>
      </c>
      <c r="Q692" s="14" t="s">
        <v>979</v>
      </c>
      <c r="R692" s="18" t="str">
        <f>IFNA(VLOOKUP(G692,'Points and Classes'!D:E,2,FALSE),"")</f>
        <v>Novice Asphalt</v>
      </c>
      <c r="S692" s="19">
        <f>IF(R692="Sportsman",0,IFNA(VLOOKUP(D692,'Points and Classes'!A:B,2,FALSE),0))</f>
        <v>14</v>
      </c>
      <c r="T692" s="19">
        <f>IFNA(VLOOKUP(R692&amp;F692,'By Class Overall'!A:D,4,FALSE),0)</f>
        <v>24</v>
      </c>
      <c r="U692" s="19">
        <f>IFNA(VLOOKUP(R692&amp;F692,'By Class Overall'!A:E,5,FALSE),0)</f>
        <v>16</v>
      </c>
      <c r="V692" s="2"/>
      <c r="W692" s="2"/>
      <c r="X692" s="2"/>
      <c r="Y692" s="2"/>
      <c r="Z692" s="2"/>
    </row>
    <row r="693" ht="15.75" customHeight="1">
      <c r="A693" s="13">
        <v>5.0</v>
      </c>
      <c r="B693" s="13">
        <v>2.0</v>
      </c>
      <c r="C693" s="14">
        <v>10.0</v>
      </c>
      <c r="D693" s="14">
        <v>10.0</v>
      </c>
      <c r="E693" s="14">
        <v>25.0</v>
      </c>
      <c r="F693" s="14" t="s">
        <v>89</v>
      </c>
      <c r="G693" s="14" t="s">
        <v>77</v>
      </c>
      <c r="H693" s="14">
        <v>5.0</v>
      </c>
      <c r="I693" s="14" t="s">
        <v>1134</v>
      </c>
      <c r="J693" s="14">
        <v>43.716</v>
      </c>
      <c r="K693" s="14">
        <v>0.011</v>
      </c>
      <c r="L693" s="14">
        <v>49.89</v>
      </c>
      <c r="M693" s="14" t="s">
        <v>1135</v>
      </c>
      <c r="N693" s="14">
        <v>50.842</v>
      </c>
      <c r="O693" s="14">
        <v>5.0</v>
      </c>
      <c r="P693" s="14" t="s">
        <v>90</v>
      </c>
      <c r="Q693" s="14" t="s">
        <v>274</v>
      </c>
      <c r="R693" s="18" t="str">
        <f>IFNA(VLOOKUP(G693,'Points and Classes'!D:E,2,FALSE),"")</f>
        <v>Novice Asphalt</v>
      </c>
      <c r="S693" s="19">
        <f>IF(R693="Sportsman",0,IFNA(VLOOKUP(D693,'Points and Classes'!A:B,2,FALSE),0))</f>
        <v>12</v>
      </c>
      <c r="T693" s="19">
        <f>IFNA(VLOOKUP(R693&amp;F693,'By Class Overall'!A:D,4,FALSE),0)</f>
        <v>164</v>
      </c>
      <c r="U693" s="19">
        <f>IFNA(VLOOKUP(R693&amp;F693,'By Class Overall'!A:E,5,FALSE),0)</f>
        <v>6</v>
      </c>
      <c r="V693" s="2"/>
      <c r="W693" s="2"/>
      <c r="X693" s="2"/>
      <c r="Y693" s="2"/>
      <c r="Z693" s="2"/>
    </row>
    <row r="694" ht="15.75" customHeight="1">
      <c r="A694" s="13">
        <v>5.0</v>
      </c>
      <c r="B694" s="13">
        <v>2.0</v>
      </c>
      <c r="C694" s="14">
        <v>11.0</v>
      </c>
      <c r="D694" s="14">
        <v>11.0</v>
      </c>
      <c r="E694" s="14">
        <v>109.0</v>
      </c>
      <c r="F694" s="14" t="s">
        <v>126</v>
      </c>
      <c r="G694" s="14" t="s">
        <v>77</v>
      </c>
      <c r="H694" s="14">
        <v>5.0</v>
      </c>
      <c r="I694" s="14" t="s">
        <v>1136</v>
      </c>
      <c r="J694" s="14" t="s">
        <v>1137</v>
      </c>
      <c r="K694" s="14">
        <v>20.195</v>
      </c>
      <c r="L694" s="14">
        <v>47.245</v>
      </c>
      <c r="M694" s="14" t="s">
        <v>1138</v>
      </c>
      <c r="N694" s="14">
        <v>48.095</v>
      </c>
      <c r="O694" s="14">
        <v>3.0</v>
      </c>
      <c r="P694" s="14" t="s">
        <v>86</v>
      </c>
      <c r="Q694" s="14" t="s">
        <v>997</v>
      </c>
      <c r="R694" s="18" t="str">
        <f>IFNA(VLOOKUP(G694,'Points and Classes'!D:E,2,FALSE),"")</f>
        <v>Novice Asphalt</v>
      </c>
      <c r="S694" s="19">
        <f>IF(R694="Sportsman",0,IFNA(VLOOKUP(D694,'Points and Classes'!A:B,2,FALSE),0))</f>
        <v>10</v>
      </c>
      <c r="T694" s="19">
        <f>IFNA(VLOOKUP(R694&amp;F694,'By Class Overall'!A:D,4,FALSE),0)</f>
        <v>19</v>
      </c>
      <c r="U694" s="19">
        <f>IFNA(VLOOKUP(R694&amp;F694,'By Class Overall'!A:E,5,FALSE),0)</f>
        <v>18</v>
      </c>
      <c r="V694" s="2"/>
      <c r="W694" s="2"/>
      <c r="X694" s="2"/>
      <c r="Y694" s="2"/>
      <c r="Z694" s="2"/>
    </row>
    <row r="695" ht="15.75" customHeight="1">
      <c r="A695" s="13">
        <v>5.0</v>
      </c>
      <c r="B695" s="13">
        <v>2.0</v>
      </c>
      <c r="C695" s="14" t="s">
        <v>129</v>
      </c>
      <c r="D695" s="14" t="s">
        <v>129</v>
      </c>
      <c r="E695" s="14">
        <v>87.0</v>
      </c>
      <c r="F695" s="14" t="s">
        <v>119</v>
      </c>
      <c r="G695" s="14" t="s">
        <v>77</v>
      </c>
      <c r="H695" s="2"/>
      <c r="I695" s="2"/>
      <c r="J695" s="14" t="s">
        <v>129</v>
      </c>
      <c r="K695" s="2"/>
      <c r="L695" s="14" t="s">
        <v>153</v>
      </c>
      <c r="M695" s="2"/>
      <c r="N695" s="14" t="s">
        <v>153</v>
      </c>
      <c r="O695" s="14">
        <v>0.0</v>
      </c>
      <c r="P695" s="14" t="s">
        <v>160</v>
      </c>
      <c r="Q695" s="14" t="s">
        <v>158</v>
      </c>
      <c r="R695" s="18" t="str">
        <f>IFNA(VLOOKUP(G695,'Points and Classes'!D:E,2,FALSE),"")</f>
        <v>Novice Asphalt</v>
      </c>
      <c r="S695" s="19">
        <f>IF(R695="Sportsman",0,IFNA(VLOOKUP(D695,'Points and Classes'!A:B,2,FALSE),0))</f>
        <v>0</v>
      </c>
      <c r="T695" s="19">
        <f>IFNA(VLOOKUP(R695&amp;F695,'By Class Overall'!A:D,4,FALSE),0)</f>
        <v>152</v>
      </c>
      <c r="U695" s="19">
        <f>IFNA(VLOOKUP(R695&amp;F695,'By Class Overall'!A:E,5,FALSE),0)</f>
        <v>7</v>
      </c>
      <c r="V695" s="2"/>
      <c r="W695" s="2"/>
      <c r="X695" s="2"/>
      <c r="Y695" s="2"/>
      <c r="Z695" s="2"/>
    </row>
    <row r="696" ht="15.75" customHeight="1">
      <c r="A696" s="13">
        <v>5.0</v>
      </c>
      <c r="B696" s="13">
        <v>2.0</v>
      </c>
      <c r="C696" s="14" t="s">
        <v>161</v>
      </c>
      <c r="D696" s="14" t="s">
        <v>161</v>
      </c>
      <c r="E696" s="14">
        <v>112.0</v>
      </c>
      <c r="F696" s="14" t="s">
        <v>107</v>
      </c>
      <c r="G696" s="14" t="s">
        <v>77</v>
      </c>
      <c r="H696" s="14">
        <v>5.0</v>
      </c>
      <c r="I696" s="14" t="s">
        <v>1139</v>
      </c>
      <c r="J696" s="14" t="s">
        <v>161</v>
      </c>
      <c r="K696" s="2"/>
      <c r="L696" s="14">
        <v>53.521</v>
      </c>
      <c r="M696" s="14" t="s">
        <v>1125</v>
      </c>
      <c r="N696" s="14">
        <v>54.257</v>
      </c>
      <c r="O696" s="14">
        <v>4.0</v>
      </c>
      <c r="P696" s="15" t="s">
        <v>22</v>
      </c>
      <c r="Q696" s="15" t="s">
        <v>168</v>
      </c>
      <c r="R696" s="18" t="str">
        <f>IFNA(VLOOKUP(G696,'Points and Classes'!D:E,2,FALSE),"")</f>
        <v>Novice Asphalt</v>
      </c>
      <c r="S696" s="19">
        <f>IF(R696="Sportsman",0,IFNA(VLOOKUP(D696,'Points and Classes'!A:B,2,FALSE),0))</f>
        <v>0</v>
      </c>
      <c r="T696" s="19">
        <f>IFNA(VLOOKUP(R696&amp;F696,'By Class Overall'!A:D,4,FALSE),0)</f>
        <v>22</v>
      </c>
      <c r="U696" s="19">
        <f>IFNA(VLOOKUP(R696&amp;F696,'By Class Overall'!A:E,5,FALSE),0)</f>
        <v>17</v>
      </c>
      <c r="V696" s="2"/>
      <c r="W696" s="2"/>
      <c r="X696" s="2"/>
      <c r="Y696" s="2"/>
      <c r="Z696" s="2"/>
    </row>
    <row r="697" ht="15.75" customHeight="1">
      <c r="A697" s="13">
        <v>5.0</v>
      </c>
      <c r="B697" s="13">
        <v>2.0</v>
      </c>
      <c r="C697" s="14">
        <v>1.0</v>
      </c>
      <c r="D697" s="14">
        <v>1.0</v>
      </c>
      <c r="E697" s="14">
        <v>108.0</v>
      </c>
      <c r="F697" s="14" t="s">
        <v>108</v>
      </c>
      <c r="G697" s="14" t="s">
        <v>38</v>
      </c>
      <c r="H697" s="14">
        <v>5.0</v>
      </c>
      <c r="I697" s="14" t="s">
        <v>1140</v>
      </c>
      <c r="J697" s="2"/>
      <c r="K697" s="2"/>
      <c r="L697" s="14">
        <v>59.443</v>
      </c>
      <c r="M697" s="14">
        <v>59.767</v>
      </c>
      <c r="N697" s="14">
        <v>60.234</v>
      </c>
      <c r="O697" s="14">
        <v>4.0</v>
      </c>
      <c r="P697" s="14" t="s">
        <v>18</v>
      </c>
      <c r="Q697" s="14" t="s">
        <v>916</v>
      </c>
      <c r="R697" s="18" t="str">
        <f>IFNA(VLOOKUP(G697,'Points and Classes'!D:E,2,FALSE),"")</f>
        <v>Expert Supermoto</v>
      </c>
      <c r="S697" s="19">
        <f>IF(R697="Sportsman",0,IFNA(VLOOKUP(D697,'Points and Classes'!A:B,2,FALSE),0))</f>
        <v>50</v>
      </c>
      <c r="T697" s="19">
        <f>IFNA(VLOOKUP(R697&amp;F697,'By Class Overall'!A:D,4,FALSE),0)</f>
        <v>76</v>
      </c>
      <c r="U697" s="19">
        <f>IFNA(VLOOKUP(R697&amp;F697,'By Class Overall'!A:E,5,FALSE),0)</f>
        <v>12</v>
      </c>
      <c r="V697" s="2"/>
      <c r="W697" s="2"/>
      <c r="X697" s="2"/>
      <c r="Y697" s="2"/>
      <c r="Z697" s="2"/>
    </row>
    <row r="698" ht="15.75" customHeight="1">
      <c r="A698" s="13">
        <v>5.0</v>
      </c>
      <c r="B698" s="13">
        <v>2.0</v>
      </c>
      <c r="C698" s="14">
        <v>2.0</v>
      </c>
      <c r="D698" s="14">
        <v>2.0</v>
      </c>
      <c r="E698" s="14">
        <v>50.0</v>
      </c>
      <c r="F698" s="14" t="s">
        <v>15</v>
      </c>
      <c r="G698" s="14" t="s">
        <v>38</v>
      </c>
      <c r="H698" s="14">
        <v>5.0</v>
      </c>
      <c r="I698" s="14" t="s">
        <v>1141</v>
      </c>
      <c r="J698" s="14">
        <v>1.265</v>
      </c>
      <c r="K698" s="14">
        <v>1.265</v>
      </c>
      <c r="L698" s="14">
        <v>59.195</v>
      </c>
      <c r="M698" s="14" t="s">
        <v>1142</v>
      </c>
      <c r="N698" s="14">
        <v>59.916</v>
      </c>
      <c r="O698" s="14">
        <v>4.0</v>
      </c>
      <c r="P698" s="14" t="s">
        <v>16</v>
      </c>
      <c r="Q698" s="14" t="s">
        <v>164</v>
      </c>
      <c r="R698" s="18" t="str">
        <f>IFNA(VLOOKUP(G698,'Points and Classes'!D:E,2,FALSE),"")</f>
        <v>Expert Supermoto</v>
      </c>
      <c r="S698" s="19">
        <f>IF(R698="Sportsman",0,IFNA(VLOOKUP(D698,'Points and Classes'!A:B,2,FALSE),0))</f>
        <v>40</v>
      </c>
      <c r="T698" s="19">
        <f>IFNA(VLOOKUP(R698&amp;F698,'By Class Overall'!A:D,4,FALSE),0)</f>
        <v>286</v>
      </c>
      <c r="U698" s="19">
        <f>IFNA(VLOOKUP(R698&amp;F698,'By Class Overall'!A:E,5,FALSE),0)</f>
        <v>3</v>
      </c>
      <c r="V698" s="2"/>
      <c r="W698" s="2"/>
      <c r="X698" s="2"/>
      <c r="Y698" s="2"/>
      <c r="Z698" s="2"/>
    </row>
    <row r="699" ht="15.75" customHeight="1">
      <c r="A699" s="13">
        <v>5.0</v>
      </c>
      <c r="B699" s="13">
        <v>2.0</v>
      </c>
      <c r="C699" s="14">
        <v>3.0</v>
      </c>
      <c r="D699" s="14">
        <v>3.0</v>
      </c>
      <c r="E699" s="14">
        <v>365.0</v>
      </c>
      <c r="F699" s="14" t="s">
        <v>25</v>
      </c>
      <c r="G699" s="14" t="s">
        <v>38</v>
      </c>
      <c r="H699" s="14">
        <v>5.0</v>
      </c>
      <c r="I699" s="14" t="s">
        <v>1143</v>
      </c>
      <c r="J699" s="14">
        <v>8.19</v>
      </c>
      <c r="K699" s="14">
        <v>6.925</v>
      </c>
      <c r="L699" s="14">
        <v>57.877</v>
      </c>
      <c r="M699" s="14" t="s">
        <v>1144</v>
      </c>
      <c r="N699" s="14">
        <v>58.768</v>
      </c>
      <c r="O699" s="14">
        <v>4.0</v>
      </c>
      <c r="P699" s="14" t="s">
        <v>22</v>
      </c>
      <c r="Q699" s="14" t="s">
        <v>164</v>
      </c>
      <c r="R699" s="18" t="str">
        <f>IFNA(VLOOKUP(G699,'Points and Classes'!D:E,2,FALSE),"")</f>
        <v>Expert Supermoto</v>
      </c>
      <c r="S699" s="19">
        <f>IF(R699="Sportsman",0,IFNA(VLOOKUP(D699,'Points and Classes'!A:B,2,FALSE),0))</f>
        <v>32</v>
      </c>
      <c r="T699" s="19">
        <f>IFNA(VLOOKUP(R699&amp;F699,'By Class Overall'!A:D,4,FALSE),0)</f>
        <v>354</v>
      </c>
      <c r="U699" s="19">
        <f>IFNA(VLOOKUP(R699&amp;F699,'By Class Overall'!A:E,5,FALSE),0)</f>
        <v>2</v>
      </c>
      <c r="V699" s="2"/>
      <c r="W699" s="2"/>
      <c r="X699" s="2"/>
      <c r="Y699" s="2"/>
      <c r="Z699" s="2"/>
    </row>
    <row r="700" ht="15.75" customHeight="1">
      <c r="A700" s="13">
        <v>5.0</v>
      </c>
      <c r="B700" s="13">
        <v>2.0</v>
      </c>
      <c r="C700" s="14">
        <v>4.0</v>
      </c>
      <c r="D700" s="14">
        <v>4.0</v>
      </c>
      <c r="E700" s="14">
        <v>686.0</v>
      </c>
      <c r="F700" s="14" t="s">
        <v>19</v>
      </c>
      <c r="G700" s="14" t="s">
        <v>38</v>
      </c>
      <c r="H700" s="14">
        <v>5.0</v>
      </c>
      <c r="I700" s="14" t="s">
        <v>1145</v>
      </c>
      <c r="J700" s="14">
        <v>8.895</v>
      </c>
      <c r="K700" s="14">
        <v>0.705</v>
      </c>
      <c r="L700" s="14">
        <v>57.746</v>
      </c>
      <c r="M700" s="14" t="s">
        <v>1146</v>
      </c>
      <c r="N700" s="14">
        <v>58.633</v>
      </c>
      <c r="O700" s="14">
        <v>3.0</v>
      </c>
      <c r="P700" s="14" t="s">
        <v>20</v>
      </c>
      <c r="Q700" s="14" t="s">
        <v>165</v>
      </c>
      <c r="R700" s="18" t="str">
        <f>IFNA(VLOOKUP(G700,'Points and Classes'!D:E,2,FALSE),"")</f>
        <v>Expert Supermoto</v>
      </c>
      <c r="S700" s="19">
        <f>IF(R700="Sportsman",0,IFNA(VLOOKUP(D700,'Points and Classes'!A:B,2,FALSE),0))</f>
        <v>26</v>
      </c>
      <c r="T700" s="19">
        <f>IFNA(VLOOKUP(R700&amp;F700,'By Class Overall'!A:D,4,FALSE),0)</f>
        <v>490</v>
      </c>
      <c r="U700" s="19">
        <f>IFNA(VLOOKUP(R700&amp;F700,'By Class Overall'!A:E,5,FALSE),0)</f>
        <v>1</v>
      </c>
      <c r="V700" s="2"/>
      <c r="W700" s="2"/>
      <c r="X700" s="2"/>
      <c r="Y700" s="2"/>
      <c r="Z700" s="2"/>
    </row>
    <row r="701" ht="15.75" customHeight="1">
      <c r="A701" s="13">
        <v>5.0</v>
      </c>
      <c r="B701" s="13">
        <v>2.0</v>
      </c>
      <c r="C701" s="14">
        <v>5.0</v>
      </c>
      <c r="D701" s="14">
        <v>5.0</v>
      </c>
      <c r="E701" s="14">
        <v>324.0</v>
      </c>
      <c r="F701" s="14" t="s">
        <v>110</v>
      </c>
      <c r="G701" s="14" t="s">
        <v>38</v>
      </c>
      <c r="H701" s="14">
        <v>5.0</v>
      </c>
      <c r="I701" s="14" t="s">
        <v>1147</v>
      </c>
      <c r="J701" s="14">
        <v>12.413</v>
      </c>
      <c r="K701" s="14">
        <v>3.518</v>
      </c>
      <c r="L701" s="14">
        <v>57.102</v>
      </c>
      <c r="M701" s="14" t="s">
        <v>1148</v>
      </c>
      <c r="N701" s="14">
        <v>58.7</v>
      </c>
      <c r="O701" s="14">
        <v>4.0</v>
      </c>
      <c r="P701" s="14" t="s">
        <v>908</v>
      </c>
      <c r="Q701" s="14" t="s">
        <v>909</v>
      </c>
      <c r="R701" s="18" t="str">
        <f>IFNA(VLOOKUP(G701,'Points and Classes'!D:E,2,FALSE),"")</f>
        <v>Expert Supermoto</v>
      </c>
      <c r="S701" s="19">
        <f>IF(R701="Sportsman",0,IFNA(VLOOKUP(D701,'Points and Classes'!A:B,2,FALSE),0))</f>
        <v>22</v>
      </c>
      <c r="T701" s="19">
        <f>IFNA(VLOOKUP(R701&amp;F701,'By Class Overall'!A:D,4,FALSE),0)</f>
        <v>34</v>
      </c>
      <c r="U701" s="19">
        <f>IFNA(VLOOKUP(R701&amp;F701,'By Class Overall'!A:E,5,FALSE),0)</f>
        <v>17</v>
      </c>
      <c r="V701" s="2"/>
      <c r="W701" s="2"/>
      <c r="X701" s="2"/>
      <c r="Y701" s="2"/>
      <c r="Z701" s="2"/>
    </row>
    <row r="702" ht="15.75" customHeight="1">
      <c r="A702" s="13">
        <v>5.0</v>
      </c>
      <c r="B702" s="13">
        <v>2.0</v>
      </c>
      <c r="C702" s="14">
        <v>6.0</v>
      </c>
      <c r="D702" s="14">
        <v>6.0</v>
      </c>
      <c r="E702" s="14">
        <v>51.0</v>
      </c>
      <c r="F702" s="14" t="s">
        <v>26</v>
      </c>
      <c r="G702" s="14" t="s">
        <v>38</v>
      </c>
      <c r="H702" s="14">
        <v>5.0</v>
      </c>
      <c r="I702" s="14" t="s">
        <v>1149</v>
      </c>
      <c r="J702" s="14">
        <v>14.628</v>
      </c>
      <c r="K702" s="14">
        <v>2.215</v>
      </c>
      <c r="L702" s="14">
        <v>56.703</v>
      </c>
      <c r="M702" s="14" t="s">
        <v>1150</v>
      </c>
      <c r="N702" s="14">
        <v>57.902</v>
      </c>
      <c r="O702" s="14">
        <v>3.0</v>
      </c>
      <c r="P702" s="14" t="s">
        <v>27</v>
      </c>
      <c r="Q702" s="14" t="s">
        <v>176</v>
      </c>
      <c r="R702" s="18" t="str">
        <f>IFNA(VLOOKUP(G702,'Points and Classes'!D:E,2,FALSE),"")</f>
        <v>Expert Supermoto</v>
      </c>
      <c r="S702" s="19">
        <f>IF(R702="Sportsman",0,IFNA(VLOOKUP(D702,'Points and Classes'!A:B,2,FALSE),0))</f>
        <v>20</v>
      </c>
      <c r="T702" s="19">
        <f>IFNA(VLOOKUP(R702&amp;F702,'By Class Overall'!A:D,4,FALSE),0)</f>
        <v>72</v>
      </c>
      <c r="U702" s="19">
        <f>IFNA(VLOOKUP(R702&amp;F702,'By Class Overall'!A:E,5,FALSE),0)</f>
        <v>13</v>
      </c>
      <c r="V702" s="2"/>
      <c r="W702" s="2"/>
      <c r="X702" s="2"/>
      <c r="Y702" s="2"/>
      <c r="Z702" s="2"/>
    </row>
    <row r="703" ht="15.75" customHeight="1">
      <c r="A703" s="13">
        <v>5.0</v>
      </c>
      <c r="B703" s="13">
        <v>2.0</v>
      </c>
      <c r="C703" s="14">
        <v>7.0</v>
      </c>
      <c r="D703" s="14">
        <v>7.0</v>
      </c>
      <c r="E703" s="14">
        <v>191.0</v>
      </c>
      <c r="F703" s="14" t="s">
        <v>106</v>
      </c>
      <c r="G703" s="14" t="s">
        <v>38</v>
      </c>
      <c r="H703" s="14">
        <v>5.0</v>
      </c>
      <c r="I703" s="14" t="s">
        <v>1151</v>
      </c>
      <c r="J703" s="14">
        <v>21.96</v>
      </c>
      <c r="K703" s="14">
        <v>7.332</v>
      </c>
      <c r="L703" s="14">
        <v>55.423</v>
      </c>
      <c r="M703" s="14" t="s">
        <v>1152</v>
      </c>
      <c r="N703" s="14">
        <v>56.904</v>
      </c>
      <c r="O703" s="14">
        <v>5.0</v>
      </c>
      <c r="P703" s="15" t="s">
        <v>86</v>
      </c>
      <c r="Q703" s="15" t="s">
        <v>454</v>
      </c>
      <c r="R703" s="18" t="str">
        <f>IFNA(VLOOKUP(G703,'Points and Classes'!D:E,2,FALSE),"")</f>
        <v>Expert Supermoto</v>
      </c>
      <c r="S703" s="19">
        <f>IF(R703="Sportsman",0,IFNA(VLOOKUP(D703,'Points and Classes'!A:B,2,FALSE),0))</f>
        <v>18</v>
      </c>
      <c r="T703" s="19">
        <f>IFNA(VLOOKUP(R703&amp;F703,'By Class Overall'!A:D,4,FALSE),0)</f>
        <v>160</v>
      </c>
      <c r="U703" s="19">
        <f>IFNA(VLOOKUP(R703&amp;F703,'By Class Overall'!A:E,5,FALSE),0)</f>
        <v>5</v>
      </c>
      <c r="V703" s="2"/>
      <c r="W703" s="2"/>
      <c r="X703" s="2"/>
      <c r="Y703" s="2"/>
      <c r="Z703" s="2"/>
    </row>
    <row r="704" ht="15.75" customHeight="1">
      <c r="A704" s="13">
        <v>5.0</v>
      </c>
      <c r="B704" s="13">
        <v>2.0</v>
      </c>
      <c r="C704" s="14">
        <v>8.0</v>
      </c>
      <c r="D704" s="14">
        <v>8.0</v>
      </c>
      <c r="E704" s="14">
        <v>17.0</v>
      </c>
      <c r="F704" s="14" t="s">
        <v>36</v>
      </c>
      <c r="G704" s="14" t="s">
        <v>38</v>
      </c>
      <c r="H704" s="14">
        <v>5.0</v>
      </c>
      <c r="I704" s="14" t="s">
        <v>1153</v>
      </c>
      <c r="J704" s="14">
        <v>22.654</v>
      </c>
      <c r="K704" s="14">
        <v>0.694</v>
      </c>
      <c r="L704" s="14">
        <v>55.305</v>
      </c>
      <c r="M704" s="14" t="s">
        <v>1154</v>
      </c>
      <c r="N704" s="14">
        <v>56.226</v>
      </c>
      <c r="O704" s="14">
        <v>3.0</v>
      </c>
      <c r="P704" s="14" t="s">
        <v>37</v>
      </c>
      <c r="Q704" s="14" t="s">
        <v>168</v>
      </c>
      <c r="R704" s="18" t="str">
        <f>IFNA(VLOOKUP(G704,'Points and Classes'!D:E,2,FALSE),"")</f>
        <v>Expert Supermoto</v>
      </c>
      <c r="S704" s="19">
        <f>IF(R704="Sportsman",0,IFNA(VLOOKUP(D704,'Points and Classes'!A:B,2,FALSE),0))</f>
        <v>16</v>
      </c>
      <c r="T704" s="19">
        <f>IFNA(VLOOKUP(R704&amp;F704,'By Class Overall'!A:D,4,FALSE),0)</f>
        <v>117</v>
      </c>
      <c r="U704" s="19">
        <f>IFNA(VLOOKUP(R704&amp;F704,'By Class Overall'!A:E,5,FALSE),0)</f>
        <v>7</v>
      </c>
      <c r="V704" s="2"/>
      <c r="W704" s="2"/>
      <c r="X704" s="2"/>
      <c r="Y704" s="2"/>
      <c r="Z704" s="2"/>
    </row>
    <row r="705" ht="15.75" customHeight="1">
      <c r="A705" s="13">
        <v>5.0</v>
      </c>
      <c r="B705" s="13">
        <v>2.0</v>
      </c>
      <c r="C705" s="14">
        <v>9.0</v>
      </c>
      <c r="D705" s="14">
        <v>1.0</v>
      </c>
      <c r="E705" s="14">
        <v>15.0</v>
      </c>
      <c r="F705" s="14" t="s">
        <v>78</v>
      </c>
      <c r="G705" s="14" t="s">
        <v>96</v>
      </c>
      <c r="H705" s="14">
        <v>5.0</v>
      </c>
      <c r="I705" s="14" t="s">
        <v>1155</v>
      </c>
      <c r="J705" s="14">
        <v>29.272</v>
      </c>
      <c r="K705" s="14">
        <v>6.618</v>
      </c>
      <c r="L705" s="14">
        <v>54.203</v>
      </c>
      <c r="M705" s="14" t="s">
        <v>1156</v>
      </c>
      <c r="N705" s="14">
        <v>57.469</v>
      </c>
      <c r="O705" s="14">
        <v>2.0</v>
      </c>
      <c r="P705" s="14" t="s">
        <v>79</v>
      </c>
      <c r="Q705" s="14" t="s">
        <v>148</v>
      </c>
      <c r="R705" s="18" t="str">
        <f>IFNA(VLOOKUP(G705,'Points and Classes'!D:E,2,FALSE),"")</f>
        <v>Novice SuperMoto</v>
      </c>
      <c r="S705" s="19">
        <f>IF(R705="Sportsman",0,IFNA(VLOOKUP(D705,'Points and Classes'!A:B,2,FALSE),0))</f>
        <v>50</v>
      </c>
      <c r="T705" s="19">
        <f>IFNA(VLOOKUP(R705&amp;F705,'By Class Overall'!A:D,4,FALSE),0)</f>
        <v>500</v>
      </c>
      <c r="U705" s="19">
        <f>IFNA(VLOOKUP(R705&amp;F705,'By Class Overall'!A:E,5,FALSE),0)</f>
        <v>1</v>
      </c>
      <c r="V705" s="2"/>
      <c r="W705" s="2"/>
      <c r="X705" s="2"/>
      <c r="Y705" s="2"/>
      <c r="Z705" s="2"/>
    </row>
    <row r="706" ht="15.75" customHeight="1">
      <c r="A706" s="13">
        <v>5.0</v>
      </c>
      <c r="B706" s="13">
        <v>2.0</v>
      </c>
      <c r="C706" s="14">
        <v>10.0</v>
      </c>
      <c r="D706" s="14">
        <v>2.0</v>
      </c>
      <c r="E706" s="14">
        <v>48.0</v>
      </c>
      <c r="F706" s="14" t="s">
        <v>80</v>
      </c>
      <c r="G706" s="14" t="s">
        <v>96</v>
      </c>
      <c r="H706" s="14">
        <v>5.0</v>
      </c>
      <c r="I706" s="14" t="s">
        <v>1157</v>
      </c>
      <c r="J706" s="14">
        <v>38.052</v>
      </c>
      <c r="K706" s="14">
        <v>8.78</v>
      </c>
      <c r="L706" s="14">
        <v>52.807</v>
      </c>
      <c r="M706" s="14" t="s">
        <v>1158</v>
      </c>
      <c r="N706" s="14">
        <v>56.594</v>
      </c>
      <c r="O706" s="14">
        <v>3.0</v>
      </c>
      <c r="P706" s="14" t="s">
        <v>81</v>
      </c>
      <c r="Q706" s="14" t="s">
        <v>149</v>
      </c>
      <c r="R706" s="18" t="str">
        <f>IFNA(VLOOKUP(G706,'Points and Classes'!D:E,2,FALSE),"")</f>
        <v>Novice SuperMoto</v>
      </c>
      <c r="S706" s="19">
        <f>IF(R706="Sportsman",0,IFNA(VLOOKUP(D706,'Points and Classes'!A:B,2,FALSE),0))</f>
        <v>40</v>
      </c>
      <c r="T706" s="19">
        <f>IFNA(VLOOKUP(R706&amp;F706,'By Class Overall'!A:D,4,FALSE),0)</f>
        <v>436</v>
      </c>
      <c r="U706" s="19">
        <f>IFNA(VLOOKUP(R706&amp;F706,'By Class Overall'!A:E,5,FALSE),0)</f>
        <v>3</v>
      </c>
      <c r="V706" s="2"/>
      <c r="W706" s="2"/>
      <c r="X706" s="2"/>
      <c r="Y706" s="2"/>
      <c r="Z706" s="2"/>
    </row>
    <row r="707" ht="15.75" customHeight="1">
      <c r="A707" s="13">
        <v>5.0</v>
      </c>
      <c r="B707" s="13">
        <v>2.0</v>
      </c>
      <c r="C707" s="14">
        <v>11.0</v>
      </c>
      <c r="D707" s="14">
        <v>3.0</v>
      </c>
      <c r="E707" s="14">
        <v>622.0</v>
      </c>
      <c r="F707" s="14" t="s">
        <v>83</v>
      </c>
      <c r="G707" s="14" t="s">
        <v>96</v>
      </c>
      <c r="H707" s="14">
        <v>4.0</v>
      </c>
      <c r="I707" s="14" t="s">
        <v>1159</v>
      </c>
      <c r="J707" s="14" t="s">
        <v>170</v>
      </c>
      <c r="K707" s="14" t="s">
        <v>170</v>
      </c>
      <c r="L707" s="14">
        <v>49.471</v>
      </c>
      <c r="M707" s="14" t="s">
        <v>1160</v>
      </c>
      <c r="N707" s="14">
        <v>53.323</v>
      </c>
      <c r="O707" s="14">
        <v>2.0</v>
      </c>
      <c r="P707" s="14" t="s">
        <v>84</v>
      </c>
      <c r="Q707" s="14" t="s">
        <v>150</v>
      </c>
      <c r="R707" s="18" t="str">
        <f>IFNA(VLOOKUP(G707,'Points and Classes'!D:E,2,FALSE),"")</f>
        <v>Novice SuperMoto</v>
      </c>
      <c r="S707" s="19">
        <f>IF(R707="Sportsman",0,IFNA(VLOOKUP(D707,'Points and Classes'!A:B,2,FALSE),0))</f>
        <v>32</v>
      </c>
      <c r="T707" s="19">
        <f>IFNA(VLOOKUP(R707&amp;F707,'By Class Overall'!A:D,4,FALSE),0)</f>
        <v>438</v>
      </c>
      <c r="U707" s="19">
        <f>IFNA(VLOOKUP(R707&amp;F707,'By Class Overall'!A:E,5,FALSE),0)</f>
        <v>2</v>
      </c>
      <c r="V707" s="2"/>
      <c r="W707" s="2"/>
      <c r="X707" s="2"/>
      <c r="Y707" s="2"/>
      <c r="Z707" s="2"/>
    </row>
    <row r="708" ht="15.75" customHeight="1">
      <c r="A708" s="13">
        <v>5.0</v>
      </c>
      <c r="B708" s="13">
        <v>2.0</v>
      </c>
      <c r="C708" s="14">
        <v>12.0</v>
      </c>
      <c r="D708" s="14">
        <v>4.0</v>
      </c>
      <c r="E708" s="14">
        <v>79.0</v>
      </c>
      <c r="F708" s="14" t="s">
        <v>125</v>
      </c>
      <c r="G708" s="14" t="s">
        <v>96</v>
      </c>
      <c r="H708" s="14">
        <v>4.0</v>
      </c>
      <c r="I708" s="14" t="s">
        <v>1161</v>
      </c>
      <c r="J708" s="14" t="s">
        <v>170</v>
      </c>
      <c r="K708" s="14">
        <v>5.532</v>
      </c>
      <c r="L708" s="14">
        <v>48.549</v>
      </c>
      <c r="M708" s="14" t="s">
        <v>1162</v>
      </c>
      <c r="N708" s="14">
        <v>52.655</v>
      </c>
      <c r="O708" s="14">
        <v>2.0</v>
      </c>
      <c r="P708" s="14" t="s">
        <v>993</v>
      </c>
      <c r="Q708" s="14" t="s">
        <v>979</v>
      </c>
      <c r="R708" s="18" t="str">
        <f>IFNA(VLOOKUP(G708,'Points and Classes'!D:E,2,FALSE),"")</f>
        <v>Novice SuperMoto</v>
      </c>
      <c r="S708" s="19">
        <f>IF(R708="Sportsman",0,IFNA(VLOOKUP(D708,'Points and Classes'!A:B,2,FALSE),0))</f>
        <v>26</v>
      </c>
      <c r="T708" s="19">
        <f>IFNA(VLOOKUP(R708&amp;F708,'By Class Overall'!A:D,4,FALSE),0)</f>
        <v>52</v>
      </c>
      <c r="U708" s="19">
        <f>IFNA(VLOOKUP(R708&amp;F708,'By Class Overall'!A:E,5,FALSE),0)</f>
        <v>9</v>
      </c>
      <c r="V708" s="2"/>
      <c r="W708" s="2"/>
      <c r="X708" s="2"/>
      <c r="Y708" s="2"/>
      <c r="Z708" s="2"/>
    </row>
    <row r="709" ht="15.75" customHeight="1">
      <c r="A709" s="13">
        <v>5.0</v>
      </c>
      <c r="B709" s="13">
        <v>2.0</v>
      </c>
      <c r="C709" s="14">
        <v>13.0</v>
      </c>
      <c r="D709" s="14">
        <v>5.0</v>
      </c>
      <c r="E709" s="14">
        <v>25.0</v>
      </c>
      <c r="F709" s="14" t="s">
        <v>89</v>
      </c>
      <c r="G709" s="14" t="s">
        <v>96</v>
      </c>
      <c r="H709" s="14">
        <v>4.0</v>
      </c>
      <c r="I709" s="14" t="s">
        <v>1163</v>
      </c>
      <c r="J709" s="14" t="s">
        <v>170</v>
      </c>
      <c r="K709" s="14">
        <v>6.29</v>
      </c>
      <c r="L709" s="14">
        <v>47.541</v>
      </c>
      <c r="M709" s="14" t="s">
        <v>1164</v>
      </c>
      <c r="N709" s="14">
        <v>50.924</v>
      </c>
      <c r="O709" s="14">
        <v>2.0</v>
      </c>
      <c r="P709" s="14" t="s">
        <v>90</v>
      </c>
      <c r="Q709" s="14" t="s">
        <v>274</v>
      </c>
      <c r="R709" s="18" t="str">
        <f>IFNA(VLOOKUP(G709,'Points and Classes'!D:E,2,FALSE),"")</f>
        <v>Novice SuperMoto</v>
      </c>
      <c r="S709" s="19">
        <f>IF(R709="Sportsman",0,IFNA(VLOOKUP(D709,'Points and Classes'!A:B,2,FALSE),0))</f>
        <v>22</v>
      </c>
      <c r="T709" s="19">
        <f>IFNA(VLOOKUP(R709&amp;F709,'By Class Overall'!A:D,4,FALSE),0)</f>
        <v>228</v>
      </c>
      <c r="U709" s="19">
        <f>IFNA(VLOOKUP(R709&amp;F709,'By Class Overall'!A:E,5,FALSE),0)</f>
        <v>4</v>
      </c>
      <c r="V709" s="2"/>
      <c r="W709" s="2"/>
      <c r="X709" s="2"/>
      <c r="Y709" s="2"/>
      <c r="Z709" s="2"/>
    </row>
    <row r="710" ht="15.75" customHeight="1">
      <c r="A710" s="13">
        <v>5.0</v>
      </c>
      <c r="B710" s="13">
        <v>2.0</v>
      </c>
      <c r="C710" s="14">
        <v>14.0</v>
      </c>
      <c r="D710" s="14">
        <v>6.0</v>
      </c>
      <c r="E710" s="14">
        <v>421.0</v>
      </c>
      <c r="F710" s="14" t="s">
        <v>120</v>
      </c>
      <c r="G710" s="14" t="s">
        <v>96</v>
      </c>
      <c r="H710" s="14">
        <v>4.0</v>
      </c>
      <c r="I710" s="14" t="s">
        <v>1165</v>
      </c>
      <c r="J710" s="14" t="s">
        <v>170</v>
      </c>
      <c r="K710" s="14">
        <v>0.354</v>
      </c>
      <c r="L710" s="14">
        <v>47.485</v>
      </c>
      <c r="M710" s="14" t="s">
        <v>1166</v>
      </c>
      <c r="N710" s="14">
        <v>50.938</v>
      </c>
      <c r="O710" s="14">
        <v>3.0</v>
      </c>
      <c r="P710" s="14" t="s">
        <v>532</v>
      </c>
      <c r="Q710" s="14" t="s">
        <v>533</v>
      </c>
      <c r="R710" s="18" t="str">
        <f>IFNA(VLOOKUP(G710,'Points and Classes'!D:E,2,FALSE),"")</f>
        <v>Novice SuperMoto</v>
      </c>
      <c r="S710" s="19">
        <f>IF(R710="Sportsman",0,IFNA(VLOOKUP(D710,'Points and Classes'!A:B,2,FALSE),0))</f>
        <v>20</v>
      </c>
      <c r="T710" s="19">
        <f>IFNA(VLOOKUP(R710&amp;F710,'By Class Overall'!A:D,4,FALSE),0)</f>
        <v>188</v>
      </c>
      <c r="U710" s="19">
        <f>IFNA(VLOOKUP(R710&amp;F710,'By Class Overall'!A:E,5,FALSE),0)</f>
        <v>5</v>
      </c>
      <c r="V710" s="2"/>
      <c r="W710" s="2"/>
      <c r="X710" s="2"/>
      <c r="Y710" s="2"/>
      <c r="Z710" s="2"/>
    </row>
    <row r="711" ht="15.75" customHeight="1">
      <c r="A711" s="13">
        <v>5.0</v>
      </c>
      <c r="B711" s="13">
        <v>2.0</v>
      </c>
      <c r="C711" s="14" t="s">
        <v>129</v>
      </c>
      <c r="D711" s="14" t="s">
        <v>129</v>
      </c>
      <c r="E711" s="14">
        <v>82.0</v>
      </c>
      <c r="F711" s="14" t="s">
        <v>109</v>
      </c>
      <c r="G711" s="14" t="s">
        <v>38</v>
      </c>
      <c r="H711" s="2"/>
      <c r="I711" s="2"/>
      <c r="J711" s="14" t="s">
        <v>129</v>
      </c>
      <c r="K711" s="2"/>
      <c r="L711" s="14" t="s">
        <v>153</v>
      </c>
      <c r="M711" s="2"/>
      <c r="N711" s="14" t="s">
        <v>153</v>
      </c>
      <c r="O711" s="14">
        <v>0.0</v>
      </c>
      <c r="P711" s="14" t="s">
        <v>895</v>
      </c>
      <c r="Q711" s="14" t="s">
        <v>896</v>
      </c>
      <c r="R711" s="18" t="str">
        <f>IFNA(VLOOKUP(G711,'Points and Classes'!D:E,2,FALSE),"")</f>
        <v>Expert Supermoto</v>
      </c>
      <c r="S711" s="19">
        <f>IF(R711="Sportsman",0,IFNA(VLOOKUP(D711,'Points and Classes'!A:B,2,FALSE),0))</f>
        <v>0</v>
      </c>
      <c r="T711" s="19">
        <f>IFNA(VLOOKUP(R711&amp;F711,'By Class Overall'!A:D,4,FALSE),0)</f>
        <v>50</v>
      </c>
      <c r="U711" s="19">
        <f>IFNA(VLOOKUP(R711&amp;F711,'By Class Overall'!A:E,5,FALSE),0)</f>
        <v>14</v>
      </c>
      <c r="V711" s="2"/>
      <c r="W711" s="2"/>
      <c r="X711" s="2"/>
      <c r="Y711" s="2"/>
      <c r="Z711" s="2"/>
    </row>
    <row r="712" ht="15.75" customHeight="1">
      <c r="A712" s="13">
        <v>5.0</v>
      </c>
      <c r="B712" s="13">
        <v>2.0</v>
      </c>
      <c r="C712" s="14" t="s">
        <v>129</v>
      </c>
      <c r="D712" s="14" t="s">
        <v>129</v>
      </c>
      <c r="E712" s="14">
        <v>112.0</v>
      </c>
      <c r="F712" s="14" t="s">
        <v>107</v>
      </c>
      <c r="G712" s="14" t="s">
        <v>38</v>
      </c>
      <c r="H712" s="2"/>
      <c r="I712" s="2"/>
      <c r="J712" s="14" t="s">
        <v>129</v>
      </c>
      <c r="K712" s="2"/>
      <c r="L712" s="14" t="s">
        <v>153</v>
      </c>
      <c r="M712" s="2"/>
      <c r="N712" s="14" t="s">
        <v>153</v>
      </c>
      <c r="O712" s="14">
        <v>0.0</v>
      </c>
      <c r="P712" s="15" t="s">
        <v>22</v>
      </c>
      <c r="Q712" s="15" t="s">
        <v>168</v>
      </c>
      <c r="R712" s="18" t="str">
        <f>IFNA(VLOOKUP(G712,'Points and Classes'!D:E,2,FALSE),"")</f>
        <v>Expert Supermoto</v>
      </c>
      <c r="S712" s="19">
        <f>IF(R712="Sportsman",0,IFNA(VLOOKUP(D712,'Points and Classes'!A:B,2,FALSE),0))</f>
        <v>0</v>
      </c>
      <c r="T712" s="19">
        <f>IFNA(VLOOKUP(R712&amp;F712,'By Class Overall'!A:D,4,FALSE),0)</f>
        <v>118</v>
      </c>
      <c r="U712" s="19">
        <f>IFNA(VLOOKUP(R712&amp;F712,'By Class Overall'!A:E,5,FALSE),0)</f>
        <v>6</v>
      </c>
      <c r="V712" s="2"/>
      <c r="W712" s="2"/>
      <c r="X712" s="2"/>
      <c r="Y712" s="2"/>
      <c r="Z712" s="2"/>
    </row>
    <row r="713" ht="15.75" customHeight="1">
      <c r="A713" s="13">
        <v>5.0</v>
      </c>
      <c r="B713" s="13">
        <v>2.0</v>
      </c>
      <c r="C713" s="14" t="s">
        <v>129</v>
      </c>
      <c r="D713" s="14" t="s">
        <v>129</v>
      </c>
      <c r="E713" s="14">
        <v>126.0</v>
      </c>
      <c r="F713" s="14" t="s">
        <v>21</v>
      </c>
      <c r="G713" s="14" t="s">
        <v>38</v>
      </c>
      <c r="H713" s="2"/>
      <c r="I713" s="2"/>
      <c r="J713" s="14" t="s">
        <v>129</v>
      </c>
      <c r="K713" s="2"/>
      <c r="L713" s="14" t="s">
        <v>153</v>
      </c>
      <c r="M713" s="2"/>
      <c r="N713" s="14" t="s">
        <v>153</v>
      </c>
      <c r="O713" s="14">
        <v>0.0</v>
      </c>
      <c r="P713" s="15" t="s">
        <v>22</v>
      </c>
      <c r="Q713" s="15" t="s">
        <v>157</v>
      </c>
      <c r="R713" s="18" t="str">
        <f>IFNA(VLOOKUP(G713,'Points and Classes'!D:E,2,FALSE),"")</f>
        <v>Expert Supermoto</v>
      </c>
      <c r="S713" s="19">
        <f>IF(R713="Sportsman",0,IFNA(VLOOKUP(D713,'Points and Classes'!A:B,2,FALSE),0))</f>
        <v>0</v>
      </c>
      <c r="T713" s="19">
        <f>IFNA(VLOOKUP(R713&amp;F713,'By Class Overall'!A:D,4,FALSE),0)</f>
        <v>78</v>
      </c>
      <c r="U713" s="19">
        <f>IFNA(VLOOKUP(R713&amp;F713,'By Class Overall'!A:E,5,FALSE),0)</f>
        <v>11</v>
      </c>
      <c r="V713" s="2"/>
      <c r="W713" s="2"/>
      <c r="X713" s="2"/>
      <c r="Y713" s="2"/>
      <c r="Z713" s="2"/>
    </row>
    <row r="714" ht="15.75" customHeight="1">
      <c r="A714" s="13">
        <v>5.0</v>
      </c>
      <c r="B714" s="13">
        <v>2.0</v>
      </c>
      <c r="C714" s="14" t="s">
        <v>129</v>
      </c>
      <c r="D714" s="14" t="s">
        <v>129</v>
      </c>
      <c r="E714" s="14">
        <v>816.0</v>
      </c>
      <c r="F714" s="14" t="s">
        <v>30</v>
      </c>
      <c r="G714" s="14" t="s">
        <v>38</v>
      </c>
      <c r="H714" s="2"/>
      <c r="I714" s="2"/>
      <c r="J714" s="14" t="s">
        <v>129</v>
      </c>
      <c r="K714" s="2"/>
      <c r="L714" s="14" t="s">
        <v>153</v>
      </c>
      <c r="M714" s="2"/>
      <c r="N714" s="14" t="s">
        <v>153</v>
      </c>
      <c r="O714" s="14">
        <v>0.0</v>
      </c>
      <c r="P714" s="14" t="s">
        <v>31</v>
      </c>
      <c r="Q714" s="14" t="s">
        <v>156</v>
      </c>
      <c r="R714" s="18" t="str">
        <f>IFNA(VLOOKUP(G714,'Points and Classes'!D:E,2,FALSE),"")</f>
        <v>Expert Supermoto</v>
      </c>
      <c r="S714" s="19">
        <f>IF(R714="Sportsman",0,IFNA(VLOOKUP(D714,'Points and Classes'!A:B,2,FALSE),0))</f>
        <v>0</v>
      </c>
      <c r="T714" s="19">
        <f>IFNA(VLOOKUP(R714&amp;F714,'By Class Overall'!A:D,4,FALSE),0)</f>
        <v>80</v>
      </c>
      <c r="U714" s="19">
        <f>IFNA(VLOOKUP(R714&amp;F714,'By Class Overall'!A:E,5,FALSE),0)</f>
        <v>9</v>
      </c>
      <c r="V714" s="2"/>
      <c r="W714" s="2"/>
      <c r="X714" s="2"/>
      <c r="Y714" s="2"/>
      <c r="Z714" s="2"/>
    </row>
    <row r="715" ht="15.75" customHeight="1">
      <c r="A715" s="13">
        <v>5.0</v>
      </c>
      <c r="B715" s="13">
        <v>2.0</v>
      </c>
      <c r="C715" s="14" t="s">
        <v>129</v>
      </c>
      <c r="D715" s="14" t="s">
        <v>129</v>
      </c>
      <c r="E715" s="14">
        <v>234.0</v>
      </c>
      <c r="F715" s="14" t="s">
        <v>93</v>
      </c>
      <c r="G715" s="14" t="s">
        <v>96</v>
      </c>
      <c r="H715" s="2"/>
      <c r="I715" s="2"/>
      <c r="J715" s="14" t="s">
        <v>129</v>
      </c>
      <c r="K715" s="2"/>
      <c r="L715" s="14" t="s">
        <v>153</v>
      </c>
      <c r="M715" s="2"/>
      <c r="N715" s="14" t="s">
        <v>153</v>
      </c>
      <c r="O715" s="14">
        <v>0.0</v>
      </c>
      <c r="P715" s="14" t="s">
        <v>94</v>
      </c>
      <c r="Q715" s="14" t="s">
        <v>164</v>
      </c>
      <c r="R715" s="18" t="str">
        <f>IFNA(VLOOKUP(G715,'Points and Classes'!D:E,2,FALSE),"")</f>
        <v>Novice SuperMoto</v>
      </c>
      <c r="S715" s="19">
        <f>IF(R715="Sportsman",0,IFNA(VLOOKUP(D715,'Points and Classes'!A:B,2,FALSE),0))</f>
        <v>0</v>
      </c>
      <c r="T715" s="19">
        <f>IFNA(VLOOKUP(R715&amp;F715,'By Class Overall'!A:D,4,FALSE),0)</f>
        <v>16</v>
      </c>
      <c r="U715" s="19">
        <f>IFNA(VLOOKUP(R715&amp;F715,'By Class Overall'!A:E,5,FALSE),0)</f>
        <v>11</v>
      </c>
      <c r="V715" s="2"/>
      <c r="W715" s="2"/>
      <c r="X715" s="2"/>
      <c r="Y715" s="2"/>
      <c r="Z715" s="2"/>
    </row>
    <row r="716" ht="15.75" customHeight="1">
      <c r="A716" s="13">
        <v>5.0</v>
      </c>
      <c r="B716" s="13">
        <v>2.0</v>
      </c>
      <c r="C716" s="14" t="s">
        <v>129</v>
      </c>
      <c r="D716" s="14" t="s">
        <v>129</v>
      </c>
      <c r="E716" s="14">
        <v>227.0</v>
      </c>
      <c r="F716" s="14" t="s">
        <v>121</v>
      </c>
      <c r="G716" s="14" t="s">
        <v>96</v>
      </c>
      <c r="H716" s="2"/>
      <c r="I716" s="2"/>
      <c r="J716" s="14" t="s">
        <v>129</v>
      </c>
      <c r="K716" s="2"/>
      <c r="L716" s="14" t="s">
        <v>153</v>
      </c>
      <c r="M716" s="2"/>
      <c r="N716" s="14" t="s">
        <v>153</v>
      </c>
      <c r="O716" s="14">
        <v>0.0</v>
      </c>
      <c r="P716" s="14" t="s">
        <v>974</v>
      </c>
      <c r="Q716" s="14" t="s">
        <v>975</v>
      </c>
      <c r="R716" s="18" t="str">
        <f>IFNA(VLOOKUP(G716,'Points and Classes'!D:E,2,FALSE),"")</f>
        <v>Novice SuperMoto</v>
      </c>
      <c r="S716" s="19">
        <f>IF(R716="Sportsman",0,IFNA(VLOOKUP(D716,'Points and Classes'!A:B,2,FALSE),0))</f>
        <v>0</v>
      </c>
      <c r="T716" s="19">
        <f>IFNA(VLOOKUP(R716&amp;F716,'By Class Overall'!A:D,4,FALSE),0)</f>
        <v>0</v>
      </c>
      <c r="U716" s="19">
        <f>IFNA(VLOOKUP(R716&amp;F716,'By Class Overall'!A:E,5,FALSE),0)</f>
        <v>0</v>
      </c>
      <c r="V716" s="2"/>
      <c r="W716" s="2"/>
      <c r="X716" s="2"/>
      <c r="Y716" s="2"/>
      <c r="Z716" s="2"/>
    </row>
    <row r="717" ht="15.75" customHeight="1">
      <c r="A717" s="13">
        <v>5.0</v>
      </c>
      <c r="B717" s="13">
        <v>2.0</v>
      </c>
      <c r="C717" s="14" t="s">
        <v>129</v>
      </c>
      <c r="D717" s="14" t="s">
        <v>129</v>
      </c>
      <c r="E717" s="14">
        <v>99.0</v>
      </c>
      <c r="F717" s="14" t="s">
        <v>1036</v>
      </c>
      <c r="G717" s="14" t="s">
        <v>96</v>
      </c>
      <c r="H717" s="2"/>
      <c r="I717" s="2"/>
      <c r="J717" s="14" t="s">
        <v>129</v>
      </c>
      <c r="K717" s="2"/>
      <c r="L717" s="14" t="s">
        <v>153</v>
      </c>
      <c r="M717" s="2"/>
      <c r="N717" s="14" t="s">
        <v>153</v>
      </c>
      <c r="O717" s="14">
        <v>0.0</v>
      </c>
      <c r="P717" s="15" t="s">
        <v>22</v>
      </c>
      <c r="Q717" s="15" t="s">
        <v>168</v>
      </c>
      <c r="R717" s="18" t="str">
        <f>IFNA(VLOOKUP(G717,'Points and Classes'!D:E,2,FALSE),"")</f>
        <v>Novice SuperMoto</v>
      </c>
      <c r="S717" s="19">
        <f>IF(R717="Sportsman",0,IFNA(VLOOKUP(D717,'Points and Classes'!A:B,2,FALSE),0))</f>
        <v>0</v>
      </c>
      <c r="T717" s="19">
        <f>IFNA(VLOOKUP(R717&amp;F717,'By Class Overall'!A:D,4,FALSE),0)</f>
        <v>0</v>
      </c>
      <c r="U717" s="19">
        <f>IFNA(VLOOKUP(R717&amp;F717,'By Class Overall'!A:E,5,FALSE),0)</f>
        <v>0</v>
      </c>
      <c r="V717" s="2"/>
      <c r="W717" s="2"/>
      <c r="X717" s="2"/>
      <c r="Y717" s="2"/>
      <c r="Z717" s="2"/>
    </row>
    <row r="718" ht="15.75" customHeight="1">
      <c r="A718" s="13">
        <v>5.0</v>
      </c>
      <c r="B718" s="13">
        <v>2.0</v>
      </c>
      <c r="C718" s="14" t="s">
        <v>129</v>
      </c>
      <c r="D718" s="14" t="s">
        <v>129</v>
      </c>
      <c r="E718" s="14">
        <v>109.0</v>
      </c>
      <c r="F718" s="14" t="s">
        <v>126</v>
      </c>
      <c r="G718" s="14" t="s">
        <v>96</v>
      </c>
      <c r="H718" s="2"/>
      <c r="I718" s="2"/>
      <c r="J718" s="14" t="s">
        <v>129</v>
      </c>
      <c r="K718" s="2"/>
      <c r="L718" s="14" t="s">
        <v>153</v>
      </c>
      <c r="M718" s="2"/>
      <c r="N718" s="14" t="s">
        <v>153</v>
      </c>
      <c r="O718" s="14">
        <v>0.0</v>
      </c>
      <c r="P718" s="14" t="s">
        <v>86</v>
      </c>
      <c r="Q718" s="14" t="s">
        <v>997</v>
      </c>
      <c r="R718" s="18" t="str">
        <f>IFNA(VLOOKUP(G718,'Points and Classes'!D:E,2,FALSE),"")</f>
        <v>Novice SuperMoto</v>
      </c>
      <c r="S718" s="19">
        <f>IF(R718="Sportsman",0,IFNA(VLOOKUP(D718,'Points and Classes'!A:B,2,FALSE),0))</f>
        <v>0</v>
      </c>
      <c r="T718" s="19">
        <f>IFNA(VLOOKUP(R718&amp;F718,'By Class Overall'!A:D,4,FALSE),0)</f>
        <v>0</v>
      </c>
      <c r="U718" s="19">
        <f>IFNA(VLOOKUP(R718&amp;F718,'By Class Overall'!A:E,5,FALSE),0)</f>
        <v>0</v>
      </c>
      <c r="V718" s="2"/>
      <c r="W718" s="2"/>
      <c r="X718" s="2"/>
      <c r="Y718" s="2"/>
      <c r="Z718" s="2"/>
    </row>
    <row r="719" ht="15.75" customHeight="1">
      <c r="A719" s="13">
        <v>5.0</v>
      </c>
      <c r="B719" s="13">
        <v>2.0</v>
      </c>
      <c r="C719" s="14" t="s">
        <v>129</v>
      </c>
      <c r="D719" s="14" t="s">
        <v>129</v>
      </c>
      <c r="E719" s="14">
        <v>45.0</v>
      </c>
      <c r="F719" s="14" t="s">
        <v>123</v>
      </c>
      <c r="G719" s="14" t="s">
        <v>96</v>
      </c>
      <c r="H719" s="2"/>
      <c r="I719" s="2"/>
      <c r="J719" s="14" t="s">
        <v>129</v>
      </c>
      <c r="K719" s="2"/>
      <c r="L719" s="14" t="s">
        <v>153</v>
      </c>
      <c r="M719" s="2"/>
      <c r="N719" s="14" t="s">
        <v>153</v>
      </c>
      <c r="O719" s="14">
        <v>0.0</v>
      </c>
      <c r="P719" s="14" t="s">
        <v>978</v>
      </c>
      <c r="Q719" s="14" t="s">
        <v>979</v>
      </c>
      <c r="R719" s="18" t="str">
        <f>IFNA(VLOOKUP(G719,'Points and Classes'!D:E,2,FALSE),"")</f>
        <v>Novice SuperMoto</v>
      </c>
      <c r="S719" s="19">
        <f>IF(R719="Sportsman",0,IFNA(VLOOKUP(D719,'Points and Classes'!A:B,2,FALSE),0))</f>
        <v>0</v>
      </c>
      <c r="T719" s="19">
        <f>IFNA(VLOOKUP(R719&amp;F719,'By Class Overall'!A:D,4,FALSE),0)</f>
        <v>0</v>
      </c>
      <c r="U719" s="19">
        <f>IFNA(VLOOKUP(R719&amp;F719,'By Class Overall'!A:E,5,FALSE),0)</f>
        <v>0</v>
      </c>
      <c r="V719" s="2"/>
      <c r="W719" s="2"/>
      <c r="X719" s="2"/>
      <c r="Y719" s="2"/>
      <c r="Z719" s="2"/>
    </row>
    <row r="720" ht="15.75" customHeight="1">
      <c r="A720" s="13">
        <v>5.0</v>
      </c>
      <c r="B720" s="13">
        <v>2.0</v>
      </c>
      <c r="C720" s="14">
        <v>1.0</v>
      </c>
      <c r="D720" s="14">
        <v>1.0</v>
      </c>
      <c r="E720" s="14">
        <v>113.0</v>
      </c>
      <c r="F720" s="14" t="s">
        <v>128</v>
      </c>
      <c r="G720" s="14" t="s">
        <v>97</v>
      </c>
      <c r="H720" s="14">
        <v>5.0</v>
      </c>
      <c r="I720" s="14" t="s">
        <v>1167</v>
      </c>
      <c r="J720" s="2"/>
      <c r="K720" s="2"/>
      <c r="L720" s="14">
        <v>52.57</v>
      </c>
      <c r="M720" s="14" t="s">
        <v>1168</v>
      </c>
      <c r="N720" s="14">
        <v>54.236</v>
      </c>
      <c r="O720" s="14">
        <v>3.0</v>
      </c>
      <c r="P720" s="14" t="s">
        <v>35</v>
      </c>
      <c r="Q720" s="14" t="s">
        <v>955</v>
      </c>
      <c r="R720" s="18" t="str">
        <f>IFNA(VLOOKUP(G720,'Points and Classes'!D:E,2,FALSE),"")</f>
        <v>Unlimited Mini Asphalt</v>
      </c>
      <c r="S720" s="19">
        <f>IF(R720="Sportsman",0,IFNA(VLOOKUP(D720,'Points and Classes'!A:B,2,FALSE),0))</f>
        <v>50</v>
      </c>
      <c r="T720" s="19">
        <f>IFNA(VLOOKUP(R720&amp;F720,'By Class Overall'!A:D,4,FALSE),0)</f>
        <v>100</v>
      </c>
      <c r="U720" s="19">
        <f>IFNA(VLOOKUP(R720&amp;F720,'By Class Overall'!A:E,5,FALSE),0)</f>
        <v>6</v>
      </c>
      <c r="V720" s="2"/>
      <c r="W720" s="2"/>
      <c r="X720" s="2"/>
      <c r="Y720" s="2"/>
      <c r="Z720" s="2"/>
    </row>
    <row r="721" ht="15.75" customHeight="1">
      <c r="A721" s="13">
        <v>5.0</v>
      </c>
      <c r="B721" s="13">
        <v>2.0</v>
      </c>
      <c r="C721" s="14">
        <v>2.0</v>
      </c>
      <c r="D721" s="14">
        <v>2.0</v>
      </c>
      <c r="E721" s="14">
        <v>213.0</v>
      </c>
      <c r="F721" s="14" t="s">
        <v>100</v>
      </c>
      <c r="G721" s="14" t="s">
        <v>97</v>
      </c>
      <c r="H721" s="14">
        <v>5.0</v>
      </c>
      <c r="I721" s="14" t="s">
        <v>1169</v>
      </c>
      <c r="J721" s="14">
        <v>12.047</v>
      </c>
      <c r="K721" s="14">
        <v>12.047</v>
      </c>
      <c r="L721" s="14">
        <v>50.784</v>
      </c>
      <c r="M721" s="14" t="s">
        <v>1170</v>
      </c>
      <c r="N721" s="14">
        <v>51.984</v>
      </c>
      <c r="O721" s="14">
        <v>2.0</v>
      </c>
      <c r="P721" s="14" t="s">
        <v>35</v>
      </c>
      <c r="Q721" s="14" t="s">
        <v>168</v>
      </c>
      <c r="R721" s="18" t="str">
        <f>IFNA(VLOOKUP(G721,'Points and Classes'!D:E,2,FALSE),"")</f>
        <v>Unlimited Mini Asphalt</v>
      </c>
      <c r="S721" s="19">
        <f>IF(R721="Sportsman",0,IFNA(VLOOKUP(D721,'Points and Classes'!A:B,2,FALSE),0))</f>
        <v>40</v>
      </c>
      <c r="T721" s="19">
        <f>IFNA(VLOOKUP(R721&amp;F721,'By Class Overall'!A:D,4,FALSE),0)</f>
        <v>144</v>
      </c>
      <c r="U721" s="19">
        <f>IFNA(VLOOKUP(R721&amp;F721,'By Class Overall'!A:E,5,FALSE),0)</f>
        <v>5</v>
      </c>
      <c r="V721" s="2"/>
      <c r="W721" s="2"/>
      <c r="X721" s="2"/>
      <c r="Y721" s="2"/>
      <c r="Z721" s="2"/>
    </row>
    <row r="722" ht="15.75" customHeight="1">
      <c r="A722" s="13">
        <v>5.0</v>
      </c>
      <c r="B722" s="13">
        <v>2.0</v>
      </c>
      <c r="C722" s="14">
        <v>3.0</v>
      </c>
      <c r="D722" s="14">
        <v>3.0</v>
      </c>
      <c r="E722" s="14">
        <v>234.0</v>
      </c>
      <c r="F722" s="14" t="s">
        <v>93</v>
      </c>
      <c r="G722" s="14" t="s">
        <v>97</v>
      </c>
      <c r="H722" s="14">
        <v>5.0</v>
      </c>
      <c r="I722" s="14" t="s">
        <v>1171</v>
      </c>
      <c r="J722" s="14">
        <v>12.69</v>
      </c>
      <c r="K722" s="14">
        <v>0.643</v>
      </c>
      <c r="L722" s="14">
        <v>50.692</v>
      </c>
      <c r="M722" s="14" t="s">
        <v>1172</v>
      </c>
      <c r="N722" s="14">
        <v>51.274</v>
      </c>
      <c r="O722" s="14">
        <v>2.0</v>
      </c>
      <c r="P722" s="14" t="s">
        <v>94</v>
      </c>
      <c r="Q722" s="14" t="s">
        <v>164</v>
      </c>
      <c r="R722" s="18" t="str">
        <f>IFNA(VLOOKUP(G722,'Points and Classes'!D:E,2,FALSE),"")</f>
        <v>Unlimited Mini Asphalt</v>
      </c>
      <c r="S722" s="19">
        <f>IF(R722="Sportsman",0,IFNA(VLOOKUP(D722,'Points and Classes'!A:B,2,FALSE),0))</f>
        <v>32</v>
      </c>
      <c r="T722" s="19">
        <f>IFNA(VLOOKUP(R722&amp;F722,'By Class Overall'!A:D,4,FALSE),0)</f>
        <v>414</v>
      </c>
      <c r="U722" s="19">
        <f>IFNA(VLOOKUP(R722&amp;F722,'By Class Overall'!A:E,5,FALSE),0)</f>
        <v>1</v>
      </c>
      <c r="V722" s="2"/>
      <c r="W722" s="2"/>
      <c r="X722" s="2"/>
      <c r="Y722" s="2"/>
      <c r="Z722" s="2"/>
    </row>
    <row r="723" ht="15.75" customHeight="1">
      <c r="A723" s="13">
        <v>5.0</v>
      </c>
      <c r="B723" s="13">
        <v>2.0</v>
      </c>
      <c r="C723" s="14">
        <v>4.0</v>
      </c>
      <c r="D723" s="14">
        <v>4.0</v>
      </c>
      <c r="E723" s="14">
        <v>51.0</v>
      </c>
      <c r="F723" s="14" t="s">
        <v>26</v>
      </c>
      <c r="G723" s="14" t="s">
        <v>97</v>
      </c>
      <c r="H723" s="14">
        <v>5.0</v>
      </c>
      <c r="I723" s="14" t="s">
        <v>1173</v>
      </c>
      <c r="J723" s="14">
        <v>19.546</v>
      </c>
      <c r="K723" s="14">
        <v>6.856</v>
      </c>
      <c r="L723" s="14">
        <v>49.731</v>
      </c>
      <c r="M723" s="14" t="s">
        <v>1174</v>
      </c>
      <c r="N723" s="14">
        <v>50.524</v>
      </c>
      <c r="O723" s="14">
        <v>3.0</v>
      </c>
      <c r="P723" s="14" t="s">
        <v>27</v>
      </c>
      <c r="Q723" s="14" t="s">
        <v>176</v>
      </c>
      <c r="R723" s="18" t="str">
        <f>IFNA(VLOOKUP(G723,'Points and Classes'!D:E,2,FALSE),"")</f>
        <v>Unlimited Mini Asphalt</v>
      </c>
      <c r="S723" s="19">
        <f>IF(R723="Sportsman",0,IFNA(VLOOKUP(D723,'Points and Classes'!A:B,2,FALSE),0))</f>
        <v>26</v>
      </c>
      <c r="T723" s="19">
        <f>IFNA(VLOOKUP(R723&amp;F723,'By Class Overall'!A:D,4,FALSE),0)</f>
        <v>58</v>
      </c>
      <c r="U723" s="19">
        <f>IFNA(VLOOKUP(R723&amp;F723,'By Class Overall'!A:E,5,FALSE),0)</f>
        <v>8</v>
      </c>
      <c r="V723" s="2"/>
      <c r="W723" s="2"/>
      <c r="X723" s="2"/>
      <c r="Y723" s="2"/>
      <c r="Z723" s="2"/>
    </row>
    <row r="724" ht="15.75" customHeight="1">
      <c r="A724" s="13">
        <v>5.0</v>
      </c>
      <c r="B724" s="13">
        <v>2.0</v>
      </c>
      <c r="C724" s="14">
        <v>5.0</v>
      </c>
      <c r="D724" s="14">
        <v>5.0</v>
      </c>
      <c r="E724" s="14">
        <v>369.0</v>
      </c>
      <c r="F724" s="14" t="s">
        <v>73</v>
      </c>
      <c r="G724" s="14" t="s">
        <v>97</v>
      </c>
      <c r="H724" s="14">
        <v>5.0</v>
      </c>
      <c r="I724" s="14" t="s">
        <v>1175</v>
      </c>
      <c r="J724" s="14">
        <v>58.366</v>
      </c>
      <c r="K724" s="14">
        <v>38.82</v>
      </c>
      <c r="L724" s="14">
        <v>44.914</v>
      </c>
      <c r="M724" s="14" t="s">
        <v>1176</v>
      </c>
      <c r="N724" s="14">
        <v>45.301</v>
      </c>
      <c r="O724" s="14">
        <v>5.0</v>
      </c>
      <c r="P724" s="14" t="s">
        <v>74</v>
      </c>
      <c r="Q724" s="14" t="s">
        <v>179</v>
      </c>
      <c r="R724" s="18" t="str">
        <f>IFNA(VLOOKUP(G724,'Points and Classes'!D:E,2,FALSE),"")</f>
        <v>Unlimited Mini Asphalt</v>
      </c>
      <c r="S724" s="19">
        <f>IF(R724="Sportsman",0,IFNA(VLOOKUP(D724,'Points and Classes'!A:B,2,FALSE),0))</f>
        <v>22</v>
      </c>
      <c r="T724" s="19">
        <f>IFNA(VLOOKUP(R724&amp;F724,'By Class Overall'!A:D,4,FALSE),0)</f>
        <v>330</v>
      </c>
      <c r="U724" s="19">
        <f>IFNA(VLOOKUP(R724&amp;F724,'By Class Overall'!A:E,5,FALSE),0)</f>
        <v>2</v>
      </c>
      <c r="V724" s="2"/>
      <c r="W724" s="2"/>
      <c r="X724" s="2"/>
      <c r="Y724" s="2"/>
      <c r="Z724" s="2"/>
    </row>
    <row r="725" ht="15.75" customHeight="1">
      <c r="A725" s="13">
        <v>5.0</v>
      </c>
      <c r="B725" s="13">
        <v>2.0</v>
      </c>
      <c r="C725" s="14" t="s">
        <v>129</v>
      </c>
      <c r="D725" s="14" t="s">
        <v>129</v>
      </c>
      <c r="E725" s="14">
        <v>805.0</v>
      </c>
      <c r="F725" s="14" t="s">
        <v>966</v>
      </c>
      <c r="G725" s="14" t="s">
        <v>97</v>
      </c>
      <c r="H725" s="2"/>
      <c r="I725" s="2"/>
      <c r="J725" s="14" t="s">
        <v>129</v>
      </c>
      <c r="K725" s="2"/>
      <c r="L725" s="14" t="s">
        <v>153</v>
      </c>
      <c r="M725" s="2"/>
      <c r="N725" s="14" t="s">
        <v>153</v>
      </c>
      <c r="O725" s="14">
        <v>0.0</v>
      </c>
      <c r="P725" s="14" t="s">
        <v>967</v>
      </c>
      <c r="Q725" s="14" t="s">
        <v>150</v>
      </c>
      <c r="R725" s="18" t="str">
        <f>IFNA(VLOOKUP(G725,'Points and Classes'!D:E,2,FALSE),"")</f>
        <v>Unlimited Mini Asphalt</v>
      </c>
      <c r="S725" s="19">
        <f>IF(R725="Sportsman",0,IFNA(VLOOKUP(D725,'Points and Classes'!A:B,2,FALSE),0))</f>
        <v>0</v>
      </c>
      <c r="T725" s="19">
        <f>IFNA(VLOOKUP(R725&amp;F725,'By Class Overall'!A:D,4,FALSE),0)</f>
        <v>0</v>
      </c>
      <c r="U725" s="19">
        <f>IFNA(VLOOKUP(R725&amp;F725,'By Class Overall'!A:E,5,FALSE),0)</f>
        <v>0</v>
      </c>
      <c r="V725" s="2"/>
      <c r="W725" s="2"/>
      <c r="X725" s="2"/>
      <c r="Y725" s="2"/>
      <c r="Z725" s="2"/>
    </row>
    <row r="726" ht="15.75" customHeight="1">
      <c r="A726" s="13">
        <v>5.0</v>
      </c>
      <c r="B726" s="13">
        <v>2.0</v>
      </c>
      <c r="C726" s="14" t="s">
        <v>129</v>
      </c>
      <c r="D726" s="14" t="s">
        <v>129</v>
      </c>
      <c r="E726" s="14">
        <v>112.0</v>
      </c>
      <c r="F726" s="14" t="s">
        <v>107</v>
      </c>
      <c r="G726" s="14" t="s">
        <v>97</v>
      </c>
      <c r="H726" s="2"/>
      <c r="I726" s="2"/>
      <c r="J726" s="14" t="s">
        <v>129</v>
      </c>
      <c r="K726" s="2"/>
      <c r="L726" s="14" t="s">
        <v>153</v>
      </c>
      <c r="M726" s="2"/>
      <c r="N726" s="14" t="s">
        <v>153</v>
      </c>
      <c r="O726" s="14">
        <v>0.0</v>
      </c>
      <c r="P726" s="14" t="s">
        <v>22</v>
      </c>
      <c r="Q726" s="14" t="s">
        <v>168</v>
      </c>
      <c r="R726" s="18" t="str">
        <f>IFNA(VLOOKUP(G726,'Points and Classes'!D:E,2,FALSE),"")</f>
        <v>Unlimited Mini Asphalt</v>
      </c>
      <c r="S726" s="19">
        <f>IF(R726="Sportsman",0,IFNA(VLOOKUP(D726,'Points and Classes'!A:B,2,FALSE),0))</f>
        <v>0</v>
      </c>
      <c r="T726" s="19">
        <f>IFNA(VLOOKUP(R726&amp;F726,'By Class Overall'!A:D,4,FALSE),0)</f>
        <v>0</v>
      </c>
      <c r="U726" s="19">
        <f>IFNA(VLOOKUP(R726&amp;F726,'By Class Overall'!A:E,5,FALSE),0)</f>
        <v>0</v>
      </c>
      <c r="V726" s="2"/>
      <c r="W726" s="2"/>
      <c r="X726" s="2"/>
      <c r="Y726" s="2"/>
      <c r="Z726" s="2"/>
    </row>
    <row r="727" ht="15.75" customHeight="1">
      <c r="A727" s="20">
        <v>6.0</v>
      </c>
      <c r="B727" s="20">
        <v>1.0</v>
      </c>
      <c r="C727" s="15">
        <v>1.0</v>
      </c>
      <c r="D727" s="15">
        <v>1.0</v>
      </c>
      <c r="E727" s="15">
        <v>686.0</v>
      </c>
      <c r="F727" s="15" t="s">
        <v>19</v>
      </c>
      <c r="G727" s="15" t="s">
        <v>69</v>
      </c>
      <c r="H727" s="15">
        <v>9.0</v>
      </c>
      <c r="I727" s="15" t="s">
        <v>1177</v>
      </c>
      <c r="J727" s="2"/>
      <c r="K727" s="2"/>
      <c r="L727" s="15">
        <v>62.473</v>
      </c>
      <c r="M727" s="15">
        <v>43.835</v>
      </c>
      <c r="N727" s="15">
        <v>65.701</v>
      </c>
      <c r="O727" s="15">
        <v>9.0</v>
      </c>
      <c r="P727" s="15" t="s">
        <v>70</v>
      </c>
      <c r="Q727" s="15" t="s">
        <v>165</v>
      </c>
      <c r="R727" s="18" t="str">
        <f>IFNA(VLOOKUP(G727,'Points and Classes'!D:E,2,FALSE),"")</f>
        <v>Limited Mini Asphalt</v>
      </c>
      <c r="S727" s="19">
        <f>IF(R727="Sportsman",0,IFNA(VLOOKUP(D727,'Points and Classes'!A:B,2,FALSE),0))</f>
        <v>50</v>
      </c>
      <c r="T727" s="19">
        <f>IFNA(VLOOKUP(R727&amp;F727,'By Class Overall'!A:D,4,FALSE),0)</f>
        <v>546</v>
      </c>
      <c r="U727" s="19">
        <f>IFNA(VLOOKUP(R727&amp;F727,'By Class Overall'!A:E,5,FALSE),0)</f>
        <v>1</v>
      </c>
      <c r="V727" s="2"/>
      <c r="W727" s="2"/>
      <c r="X727" s="2"/>
      <c r="Y727" s="2"/>
      <c r="Z727" s="2"/>
    </row>
    <row r="728" ht="15.75" customHeight="1">
      <c r="A728" s="20">
        <v>6.0</v>
      </c>
      <c r="B728" s="20">
        <v>1.0</v>
      </c>
      <c r="C728" s="15">
        <v>2.0</v>
      </c>
      <c r="D728" s="15">
        <v>2.0</v>
      </c>
      <c r="E728" s="15">
        <v>365.0</v>
      </c>
      <c r="F728" s="15" t="s">
        <v>25</v>
      </c>
      <c r="G728" s="15" t="s">
        <v>69</v>
      </c>
      <c r="H728" s="15">
        <v>9.0</v>
      </c>
      <c r="I728" s="15" t="s">
        <v>1178</v>
      </c>
      <c r="J728" s="15">
        <v>0.142</v>
      </c>
      <c r="K728" s="15">
        <v>0.142</v>
      </c>
      <c r="L728" s="15">
        <v>62.451</v>
      </c>
      <c r="M728" s="15">
        <v>43.555</v>
      </c>
      <c r="N728" s="15">
        <v>66.123</v>
      </c>
      <c r="O728" s="15">
        <v>3.0</v>
      </c>
      <c r="P728" s="15" t="s">
        <v>75</v>
      </c>
      <c r="Q728" s="15" t="s">
        <v>164</v>
      </c>
      <c r="R728" s="18" t="str">
        <f>IFNA(VLOOKUP(G728,'Points and Classes'!D:E,2,FALSE),"")</f>
        <v>Limited Mini Asphalt</v>
      </c>
      <c r="S728" s="19">
        <f>IF(R728="Sportsman",0,IFNA(VLOOKUP(D728,'Points and Classes'!A:B,2,FALSE),0))</f>
        <v>40</v>
      </c>
      <c r="T728" s="19">
        <f>IFNA(VLOOKUP(R728&amp;F728,'By Class Overall'!A:D,4,FALSE),0)</f>
        <v>172</v>
      </c>
      <c r="U728" s="19">
        <f>IFNA(VLOOKUP(R728&amp;F728,'By Class Overall'!A:E,5,FALSE),0)</f>
        <v>4</v>
      </c>
      <c r="V728" s="2"/>
      <c r="W728" s="2"/>
      <c r="X728" s="2"/>
      <c r="Y728" s="2"/>
      <c r="Z728" s="2"/>
    </row>
    <row r="729" ht="15.75" customHeight="1">
      <c r="A729" s="20">
        <v>6.0</v>
      </c>
      <c r="B729" s="20">
        <v>1.0</v>
      </c>
      <c r="C729" s="15">
        <v>3.0</v>
      </c>
      <c r="D729" s="15">
        <v>3.0</v>
      </c>
      <c r="E729" s="15">
        <v>369.0</v>
      </c>
      <c r="F729" s="15" t="s">
        <v>73</v>
      </c>
      <c r="G729" s="15" t="s">
        <v>69</v>
      </c>
      <c r="H729" s="15">
        <v>9.0</v>
      </c>
      <c r="I729" s="15" t="s">
        <v>1179</v>
      </c>
      <c r="J729" s="15">
        <v>7.148</v>
      </c>
      <c r="K729" s="15">
        <v>7.006</v>
      </c>
      <c r="L729" s="15">
        <v>61.415</v>
      </c>
      <c r="M729" s="15">
        <v>46.111</v>
      </c>
      <c r="N729" s="15">
        <v>62.458</v>
      </c>
      <c r="O729" s="15">
        <v>9.0</v>
      </c>
      <c r="P729" s="15" t="s">
        <v>74</v>
      </c>
      <c r="Q729" s="15" t="s">
        <v>179</v>
      </c>
      <c r="R729" s="18" t="str">
        <f>IFNA(VLOOKUP(G729,'Points and Classes'!D:E,2,FALSE),"")</f>
        <v>Limited Mini Asphalt</v>
      </c>
      <c r="S729" s="19">
        <f>IF(R729="Sportsman",0,IFNA(VLOOKUP(D729,'Points and Classes'!A:B,2,FALSE),0))</f>
        <v>32</v>
      </c>
      <c r="T729" s="19">
        <f>IFNA(VLOOKUP(R729&amp;F729,'By Class Overall'!A:D,4,FALSE),0)</f>
        <v>452</v>
      </c>
      <c r="U729" s="19">
        <f>IFNA(VLOOKUP(R729&amp;F729,'By Class Overall'!A:E,5,FALSE),0)</f>
        <v>2</v>
      </c>
      <c r="V729" s="2"/>
      <c r="W729" s="2"/>
      <c r="X729" s="2"/>
      <c r="Y729" s="2"/>
      <c r="Z729" s="2"/>
    </row>
    <row r="730" ht="15.75" customHeight="1">
      <c r="A730" s="20">
        <v>6.0</v>
      </c>
      <c r="B730" s="20">
        <v>1.0</v>
      </c>
      <c r="C730" s="15">
        <v>1.0</v>
      </c>
      <c r="D730" s="15">
        <v>1.0</v>
      </c>
      <c r="E730" s="15">
        <v>50.0</v>
      </c>
      <c r="F730" s="15" t="s">
        <v>15</v>
      </c>
      <c r="G730" s="15" t="s">
        <v>14</v>
      </c>
      <c r="H730" s="15">
        <v>11.0</v>
      </c>
      <c r="I730" s="15" t="s">
        <v>1180</v>
      </c>
      <c r="J730" s="2"/>
      <c r="K730" s="2"/>
      <c r="L730" s="15">
        <v>77.917</v>
      </c>
      <c r="M730" s="15">
        <v>35.653</v>
      </c>
      <c r="N730" s="15">
        <v>80.779</v>
      </c>
      <c r="O730" s="15">
        <v>10.0</v>
      </c>
      <c r="P730" s="15" t="s">
        <v>16</v>
      </c>
      <c r="Q730" s="15" t="s">
        <v>164</v>
      </c>
      <c r="R730" s="18" t="str">
        <f>IFNA(VLOOKUP(G730,'Points and Classes'!D:E,2,FALSE),"")</f>
        <v>Expert Asphalt</v>
      </c>
      <c r="S730" s="19">
        <f>IF(R730="Sportsman",0,IFNA(VLOOKUP(D730,'Points and Classes'!A:B,2,FALSE),0))</f>
        <v>50</v>
      </c>
      <c r="T730" s="19">
        <f>IFNA(VLOOKUP(R730&amp;F730,'By Class Overall'!A:D,4,FALSE),0)</f>
        <v>400</v>
      </c>
      <c r="U730" s="19">
        <f>IFNA(VLOOKUP(R730&amp;F730,'By Class Overall'!A:E,5,FALSE),0)</f>
        <v>2</v>
      </c>
      <c r="V730" s="2"/>
      <c r="W730" s="2"/>
      <c r="X730" s="2"/>
      <c r="Y730" s="2"/>
      <c r="Z730" s="2"/>
    </row>
    <row r="731" ht="15.75" customHeight="1">
      <c r="A731" s="20">
        <v>6.0</v>
      </c>
      <c r="B731" s="20">
        <v>1.0</v>
      </c>
      <c r="C731" s="15">
        <v>2.0</v>
      </c>
      <c r="D731" s="15">
        <v>2.0</v>
      </c>
      <c r="E731" s="15">
        <v>112.0</v>
      </c>
      <c r="F731" s="15" t="s">
        <v>107</v>
      </c>
      <c r="G731" s="15" t="s">
        <v>14</v>
      </c>
      <c r="H731" s="15">
        <v>11.0</v>
      </c>
      <c r="I731" s="15" t="s">
        <v>1181</v>
      </c>
      <c r="J731" s="15">
        <v>1.142</v>
      </c>
      <c r="K731" s="15">
        <v>1.142</v>
      </c>
      <c r="L731" s="15">
        <v>77.698</v>
      </c>
      <c r="M731" s="15">
        <v>35.408</v>
      </c>
      <c r="N731" s="15">
        <v>81.338</v>
      </c>
      <c r="O731" s="15">
        <v>8.0</v>
      </c>
      <c r="P731" s="15" t="s">
        <v>22</v>
      </c>
      <c r="Q731" s="15" t="s">
        <v>168</v>
      </c>
      <c r="R731" s="18" t="str">
        <f>IFNA(VLOOKUP(G731,'Points and Classes'!D:E,2,FALSE),"")</f>
        <v>Expert Asphalt</v>
      </c>
      <c r="S731" s="19">
        <f>IF(R731="Sportsman",0,IFNA(VLOOKUP(D731,'Points and Classes'!A:B,2,FALSE),0))</f>
        <v>40</v>
      </c>
      <c r="T731" s="19">
        <f>IFNA(VLOOKUP(R731&amp;F731,'By Class Overall'!A:D,4,FALSE),0)</f>
        <v>132</v>
      </c>
      <c r="U731" s="19">
        <f>IFNA(VLOOKUP(R731&amp;F731,'By Class Overall'!A:E,5,FALSE),0)</f>
        <v>8</v>
      </c>
      <c r="V731" s="2"/>
      <c r="W731" s="2"/>
      <c r="X731" s="2"/>
      <c r="Y731" s="2"/>
      <c r="Z731" s="2"/>
    </row>
    <row r="732" ht="15.75" customHeight="1">
      <c r="A732" s="20">
        <v>6.0</v>
      </c>
      <c r="B732" s="20">
        <v>1.0</v>
      </c>
      <c r="C732" s="15">
        <v>3.0</v>
      </c>
      <c r="D732" s="15">
        <v>3.0</v>
      </c>
      <c r="E732" s="15">
        <v>686.0</v>
      </c>
      <c r="F732" s="15" t="s">
        <v>19</v>
      </c>
      <c r="G732" s="15" t="s">
        <v>14</v>
      </c>
      <c r="H732" s="15">
        <v>11.0</v>
      </c>
      <c r="I732" s="15" t="s">
        <v>1182</v>
      </c>
      <c r="J732" s="15">
        <v>12.648</v>
      </c>
      <c r="K732" s="15">
        <v>11.506</v>
      </c>
      <c r="L732" s="15">
        <v>75.566</v>
      </c>
      <c r="M732" s="15">
        <v>37.332</v>
      </c>
      <c r="N732" s="15">
        <v>77.146</v>
      </c>
      <c r="O732" s="15">
        <v>6.0</v>
      </c>
      <c r="P732" s="15" t="s">
        <v>20</v>
      </c>
      <c r="Q732" s="15" t="s">
        <v>165</v>
      </c>
      <c r="R732" s="18" t="str">
        <f>IFNA(VLOOKUP(G732,'Points and Classes'!D:E,2,FALSE),"")</f>
        <v>Expert Asphalt</v>
      </c>
      <c r="S732" s="19">
        <f>IF(R732="Sportsman",0,IFNA(VLOOKUP(D732,'Points and Classes'!A:B,2,FALSE),0))</f>
        <v>32</v>
      </c>
      <c r="T732" s="19">
        <f>IFNA(VLOOKUP(R732&amp;F732,'By Class Overall'!A:D,4,FALSE),0)</f>
        <v>468</v>
      </c>
      <c r="U732" s="19">
        <f>IFNA(VLOOKUP(R732&amp;F732,'By Class Overall'!A:E,5,FALSE),0)</f>
        <v>1</v>
      </c>
      <c r="V732" s="2"/>
      <c r="W732" s="2"/>
      <c r="X732" s="2"/>
      <c r="Y732" s="2"/>
      <c r="Z732" s="2"/>
    </row>
    <row r="733" ht="15.75" customHeight="1">
      <c r="A733" s="20">
        <v>6.0</v>
      </c>
      <c r="B733" s="20">
        <v>1.0</v>
      </c>
      <c r="C733" s="15">
        <v>4.0</v>
      </c>
      <c r="D733" s="15">
        <v>4.0</v>
      </c>
      <c r="E733" s="15">
        <v>126.0</v>
      </c>
      <c r="F733" s="15" t="s">
        <v>21</v>
      </c>
      <c r="G733" s="15" t="s">
        <v>14</v>
      </c>
      <c r="H733" s="15">
        <v>11.0</v>
      </c>
      <c r="I733" s="15" t="s">
        <v>1183</v>
      </c>
      <c r="J733" s="15">
        <v>15.188</v>
      </c>
      <c r="K733" s="15">
        <v>2.54</v>
      </c>
      <c r="L733" s="15">
        <v>75.111</v>
      </c>
      <c r="M733" s="15">
        <v>37.429</v>
      </c>
      <c r="N733" s="15">
        <v>76.946</v>
      </c>
      <c r="O733" s="15">
        <v>4.0</v>
      </c>
      <c r="P733" s="15" t="s">
        <v>22</v>
      </c>
      <c r="Q733" s="15" t="s">
        <v>157</v>
      </c>
      <c r="R733" s="18" t="str">
        <f>IFNA(VLOOKUP(G733,'Points and Classes'!D:E,2,FALSE),"")</f>
        <v>Expert Asphalt</v>
      </c>
      <c r="S733" s="19">
        <f>IF(R733="Sportsman",0,IFNA(VLOOKUP(D733,'Points and Classes'!A:B,2,FALSE),0))</f>
        <v>26</v>
      </c>
      <c r="T733" s="19">
        <f>IFNA(VLOOKUP(R733&amp;F733,'By Class Overall'!A:D,4,FALSE),0)</f>
        <v>314</v>
      </c>
      <c r="U733" s="19">
        <f>IFNA(VLOOKUP(R733&amp;F733,'By Class Overall'!A:E,5,FALSE),0)</f>
        <v>3</v>
      </c>
      <c r="V733" s="2"/>
      <c r="W733" s="2"/>
      <c r="X733" s="2"/>
      <c r="Y733" s="2"/>
      <c r="Z733" s="2"/>
    </row>
    <row r="734" ht="15.75" customHeight="1">
      <c r="A734" s="20">
        <v>6.0</v>
      </c>
      <c r="B734" s="20">
        <v>1.0</v>
      </c>
      <c r="C734" s="15">
        <v>5.0</v>
      </c>
      <c r="D734" s="15">
        <v>5.0</v>
      </c>
      <c r="E734" s="15">
        <v>816.0</v>
      </c>
      <c r="F734" s="15" t="s">
        <v>30</v>
      </c>
      <c r="G734" s="15" t="s">
        <v>14</v>
      </c>
      <c r="H734" s="15">
        <v>11.0</v>
      </c>
      <c r="I734" s="15" t="s">
        <v>1184</v>
      </c>
      <c r="J734" s="15">
        <v>18.496</v>
      </c>
      <c r="K734" s="15">
        <v>3.308</v>
      </c>
      <c r="L734" s="15">
        <v>74.526</v>
      </c>
      <c r="M734" s="15">
        <v>38.144</v>
      </c>
      <c r="N734" s="15">
        <v>75.503</v>
      </c>
      <c r="O734" s="15">
        <v>2.0</v>
      </c>
      <c r="P734" s="15" t="s">
        <v>31</v>
      </c>
      <c r="Q734" s="15" t="s">
        <v>156</v>
      </c>
      <c r="R734" s="18" t="str">
        <f>IFNA(VLOOKUP(G734,'Points and Classes'!D:E,2,FALSE),"")</f>
        <v>Expert Asphalt</v>
      </c>
      <c r="S734" s="19">
        <f>IF(R734="Sportsman",0,IFNA(VLOOKUP(D734,'Points and Classes'!A:B,2,FALSE),0))</f>
        <v>22</v>
      </c>
      <c r="T734" s="19">
        <f>IFNA(VLOOKUP(R734&amp;F734,'By Class Overall'!A:D,4,FALSE),0)</f>
        <v>138</v>
      </c>
      <c r="U734" s="19">
        <f>IFNA(VLOOKUP(R734&amp;F734,'By Class Overall'!A:E,5,FALSE),0)</f>
        <v>6</v>
      </c>
      <c r="V734" s="2"/>
      <c r="W734" s="2"/>
      <c r="X734" s="2"/>
      <c r="Y734" s="2"/>
      <c r="Z734" s="2"/>
    </row>
    <row r="735" ht="15.75" customHeight="1">
      <c r="A735" s="20">
        <v>6.0</v>
      </c>
      <c r="B735" s="20">
        <v>1.0</v>
      </c>
      <c r="C735" s="15">
        <v>6.0</v>
      </c>
      <c r="D735" s="15">
        <v>6.0</v>
      </c>
      <c r="E735" s="15">
        <v>51.0</v>
      </c>
      <c r="F735" s="15" t="s">
        <v>26</v>
      </c>
      <c r="G735" s="15" t="s">
        <v>14</v>
      </c>
      <c r="H735" s="15">
        <v>11.0</v>
      </c>
      <c r="I735" s="15" t="s">
        <v>1185</v>
      </c>
      <c r="J735" s="15">
        <v>18.903</v>
      </c>
      <c r="K735" s="15">
        <v>0.407</v>
      </c>
      <c r="L735" s="15">
        <v>74.455</v>
      </c>
      <c r="M735" s="15">
        <v>37.913</v>
      </c>
      <c r="N735" s="15">
        <v>75.963</v>
      </c>
      <c r="O735" s="15">
        <v>4.0</v>
      </c>
      <c r="P735" s="15" t="s">
        <v>27</v>
      </c>
      <c r="Q735" s="15" t="s">
        <v>176</v>
      </c>
      <c r="R735" s="18" t="str">
        <f>IFNA(VLOOKUP(G735,'Points and Classes'!D:E,2,FALSE),"")</f>
        <v>Expert Asphalt</v>
      </c>
      <c r="S735" s="19">
        <f>IF(R735="Sportsman",0,IFNA(VLOOKUP(D735,'Points and Classes'!A:B,2,FALSE),0))</f>
        <v>20</v>
      </c>
      <c r="T735" s="19">
        <f>IFNA(VLOOKUP(R735&amp;F735,'By Class Overall'!A:D,4,FALSE),0)</f>
        <v>232</v>
      </c>
      <c r="U735" s="19">
        <f>IFNA(VLOOKUP(R735&amp;F735,'By Class Overall'!A:E,5,FALSE),0)</f>
        <v>4</v>
      </c>
      <c r="V735" s="2"/>
      <c r="W735" s="2"/>
      <c r="X735" s="2"/>
      <c r="Y735" s="2"/>
      <c r="Z735" s="2"/>
    </row>
    <row r="736" ht="15.75" customHeight="1">
      <c r="A736" s="20">
        <v>6.0</v>
      </c>
      <c r="B736" s="20">
        <v>1.0</v>
      </c>
      <c r="C736" s="15">
        <v>7.0</v>
      </c>
      <c r="D736" s="15">
        <v>7.0</v>
      </c>
      <c r="E736" s="15">
        <v>17.0</v>
      </c>
      <c r="F736" s="15" t="s">
        <v>36</v>
      </c>
      <c r="G736" s="15" t="s">
        <v>14</v>
      </c>
      <c r="H736" s="15">
        <v>11.0</v>
      </c>
      <c r="I736" s="15" t="s">
        <v>1186</v>
      </c>
      <c r="J736" s="15">
        <v>23.322</v>
      </c>
      <c r="K736" s="15">
        <v>4.419</v>
      </c>
      <c r="L736" s="15">
        <v>73.69</v>
      </c>
      <c r="M736" s="15">
        <v>38.441</v>
      </c>
      <c r="N736" s="15">
        <v>74.92</v>
      </c>
      <c r="O736" s="15">
        <v>2.0</v>
      </c>
      <c r="P736" s="15" t="s">
        <v>37</v>
      </c>
      <c r="Q736" s="15" t="s">
        <v>168</v>
      </c>
      <c r="R736" s="18" t="str">
        <f>IFNA(VLOOKUP(G736,'Points and Classes'!D:E,2,FALSE),"")</f>
        <v>Expert Asphalt</v>
      </c>
      <c r="S736" s="19">
        <f>IF(R736="Sportsman",0,IFNA(VLOOKUP(D736,'Points and Classes'!A:B,2,FALSE),0))</f>
        <v>18</v>
      </c>
      <c r="T736" s="19">
        <f>IFNA(VLOOKUP(R736&amp;F736,'By Class Overall'!A:D,4,FALSE),0)</f>
        <v>134</v>
      </c>
      <c r="U736" s="19">
        <f>IFNA(VLOOKUP(R736&amp;F736,'By Class Overall'!A:E,5,FALSE),0)</f>
        <v>7</v>
      </c>
      <c r="V736" s="2"/>
      <c r="W736" s="2"/>
      <c r="X736" s="2"/>
      <c r="Y736" s="2"/>
      <c r="Z736" s="2"/>
    </row>
    <row r="737" ht="15.75" customHeight="1">
      <c r="A737" s="20">
        <v>6.0</v>
      </c>
      <c r="B737" s="20">
        <v>1.0</v>
      </c>
      <c r="C737" s="15">
        <v>8.0</v>
      </c>
      <c r="D737" s="15">
        <v>8.0</v>
      </c>
      <c r="E737" s="15">
        <v>51.0</v>
      </c>
      <c r="F737" s="15" t="s">
        <v>26</v>
      </c>
      <c r="G737" s="15" t="s">
        <v>14</v>
      </c>
      <c r="H737" s="2"/>
      <c r="I737" s="2"/>
      <c r="J737" s="2"/>
      <c r="K737" s="2"/>
      <c r="L737" s="15" t="s">
        <v>153</v>
      </c>
      <c r="M737" s="2"/>
      <c r="N737" s="15" t="s">
        <v>153</v>
      </c>
      <c r="O737" s="15">
        <v>0.0</v>
      </c>
      <c r="P737" s="15" t="s">
        <v>27</v>
      </c>
      <c r="Q737" s="15" t="s">
        <v>176</v>
      </c>
      <c r="R737" s="18" t="str">
        <f>IFNA(VLOOKUP(G737,'Points and Classes'!D:E,2,FALSE),"")</f>
        <v>Expert Asphalt</v>
      </c>
      <c r="S737" s="19">
        <f>IF(R737="Sportsman",0,IFNA(VLOOKUP(D737,'Points and Classes'!A:B,2,FALSE),0))</f>
        <v>16</v>
      </c>
      <c r="T737" s="19">
        <f>IFNA(VLOOKUP(R737&amp;F737,'By Class Overall'!A:D,4,FALSE),0)</f>
        <v>232</v>
      </c>
      <c r="U737" s="19">
        <f>IFNA(VLOOKUP(R737&amp;F737,'By Class Overall'!A:E,5,FALSE),0)</f>
        <v>4</v>
      </c>
      <c r="V737" s="2"/>
      <c r="W737" s="2"/>
      <c r="X737" s="2"/>
      <c r="Y737" s="2"/>
      <c r="Z737" s="2"/>
    </row>
    <row r="738" ht="15.75" customHeight="1">
      <c r="A738" s="20">
        <v>6.0</v>
      </c>
      <c r="B738" s="20">
        <v>1.0</v>
      </c>
      <c r="C738" s="15" t="s">
        <v>129</v>
      </c>
      <c r="D738" s="15" t="s">
        <v>129</v>
      </c>
      <c r="E738" s="15">
        <v>191.0</v>
      </c>
      <c r="F738" s="15" t="s">
        <v>106</v>
      </c>
      <c r="G738" s="15" t="s">
        <v>14</v>
      </c>
      <c r="H738" s="2"/>
      <c r="I738" s="2"/>
      <c r="J738" s="15" t="s">
        <v>129</v>
      </c>
      <c r="K738" s="2"/>
      <c r="L738" s="15" t="s">
        <v>153</v>
      </c>
      <c r="M738" s="2"/>
      <c r="N738" s="15" t="s">
        <v>153</v>
      </c>
      <c r="O738" s="15">
        <v>0.0</v>
      </c>
      <c r="P738" s="15" t="s">
        <v>86</v>
      </c>
      <c r="Q738" s="15" t="s">
        <v>454</v>
      </c>
      <c r="R738" s="18" t="str">
        <f>IFNA(VLOOKUP(G738,'Points and Classes'!D:E,2,FALSE),"")</f>
        <v>Expert Asphalt</v>
      </c>
      <c r="S738" s="19">
        <f>IF(R738="Sportsman",0,IFNA(VLOOKUP(D738,'Points and Classes'!A:B,2,FALSE),0))</f>
        <v>0</v>
      </c>
      <c r="T738" s="19">
        <f>IFNA(VLOOKUP(R738&amp;F738,'By Class Overall'!A:D,4,FALSE),0)</f>
        <v>148</v>
      </c>
      <c r="U738" s="19">
        <f>IFNA(VLOOKUP(R738&amp;F738,'By Class Overall'!A:E,5,FALSE),0)</f>
        <v>5</v>
      </c>
      <c r="V738" s="2"/>
      <c r="W738" s="2"/>
      <c r="X738" s="2"/>
      <c r="Y738" s="2"/>
      <c r="Z738" s="2"/>
    </row>
    <row r="739" ht="15.75" customHeight="1">
      <c r="A739" s="20">
        <v>6.0</v>
      </c>
      <c r="B739" s="20">
        <v>1.0</v>
      </c>
      <c r="C739" s="15">
        <v>1.0</v>
      </c>
      <c r="D739" s="15">
        <v>1.0</v>
      </c>
      <c r="E739" s="15">
        <v>102.0</v>
      </c>
      <c r="F739" s="15" t="s">
        <v>112</v>
      </c>
      <c r="G739" s="15" t="s">
        <v>42</v>
      </c>
      <c r="H739" s="15">
        <v>7.0</v>
      </c>
      <c r="I739" s="15" t="s">
        <v>1187</v>
      </c>
      <c r="J739" s="2"/>
      <c r="K739" s="2"/>
      <c r="L739" s="15">
        <v>64.84</v>
      </c>
      <c r="M739" s="15">
        <v>43.098</v>
      </c>
      <c r="N739" s="15">
        <v>66.824</v>
      </c>
      <c r="O739" s="15">
        <v>7.0</v>
      </c>
      <c r="P739" s="15" t="s">
        <v>167</v>
      </c>
      <c r="Q739" s="15" t="s">
        <v>168</v>
      </c>
      <c r="R739" s="18" t="str">
        <f>IFNA(VLOOKUP(G739,'Points and Classes'!D:E,2,FALSE),"")</f>
        <v>Junior Expert Asphalt</v>
      </c>
      <c r="S739" s="19">
        <f>IF(R739="Sportsman",0,IFNA(VLOOKUP(D739,'Points and Classes'!A:B,2,FALSE),0))</f>
        <v>50</v>
      </c>
      <c r="T739" s="19">
        <f>IFNA(VLOOKUP(R739&amp;F739,'By Class Overall'!A:D,4,FALSE),0)</f>
        <v>570</v>
      </c>
      <c r="U739" s="19">
        <f>IFNA(VLOOKUP(R739&amp;F739,'By Class Overall'!A:E,5,FALSE),0)</f>
        <v>1</v>
      </c>
      <c r="V739" s="2"/>
      <c r="W739" s="2"/>
      <c r="X739" s="2"/>
      <c r="Y739" s="2"/>
      <c r="Z739" s="2"/>
    </row>
    <row r="740" ht="15.75" customHeight="1">
      <c r="A740" s="20">
        <v>6.0</v>
      </c>
      <c r="B740" s="20">
        <v>1.0</v>
      </c>
      <c r="C740" s="15">
        <v>2.0</v>
      </c>
      <c r="D740" s="15">
        <v>2.0</v>
      </c>
      <c r="E740" s="15">
        <v>5.0</v>
      </c>
      <c r="F740" s="15" t="s">
        <v>48</v>
      </c>
      <c r="G740" s="15" t="s">
        <v>42</v>
      </c>
      <c r="H740" s="15">
        <v>7.0</v>
      </c>
      <c r="I740" s="15" t="s">
        <v>1188</v>
      </c>
      <c r="J740" s="15">
        <v>3.146</v>
      </c>
      <c r="K740" s="15">
        <v>3.146</v>
      </c>
      <c r="L740" s="15">
        <v>64.191</v>
      </c>
      <c r="M740" s="15">
        <v>43.809</v>
      </c>
      <c r="N740" s="15">
        <v>65.74</v>
      </c>
      <c r="O740" s="15">
        <v>7.0</v>
      </c>
      <c r="P740" s="15" t="s">
        <v>49</v>
      </c>
      <c r="Q740" s="15" t="s">
        <v>164</v>
      </c>
      <c r="R740" s="18" t="str">
        <f>IFNA(VLOOKUP(G740,'Points and Classes'!D:E,2,FALSE),"")</f>
        <v>Junior Expert Asphalt</v>
      </c>
      <c r="S740" s="19">
        <f>IF(R740="Sportsman",0,IFNA(VLOOKUP(D740,'Points and Classes'!A:B,2,FALSE),0))</f>
        <v>40</v>
      </c>
      <c r="T740" s="19">
        <f>IFNA(VLOOKUP(R740&amp;F740,'By Class Overall'!A:D,4,FALSE),0)</f>
        <v>292</v>
      </c>
      <c r="U740" s="19">
        <f>IFNA(VLOOKUP(R740&amp;F740,'By Class Overall'!A:E,5,FALSE),0)</f>
        <v>3</v>
      </c>
      <c r="V740" s="2"/>
      <c r="W740" s="2"/>
      <c r="X740" s="2"/>
      <c r="Y740" s="2"/>
      <c r="Z740" s="2"/>
    </row>
    <row r="741" ht="15.75" customHeight="1">
      <c r="A741" s="20">
        <v>6.0</v>
      </c>
      <c r="B741" s="20">
        <v>1.0</v>
      </c>
      <c r="C741" s="15">
        <v>3.0</v>
      </c>
      <c r="D741" s="15">
        <v>3.0</v>
      </c>
      <c r="E741" s="15">
        <v>56.0</v>
      </c>
      <c r="F741" s="15" t="s">
        <v>50</v>
      </c>
      <c r="G741" s="15" t="s">
        <v>42</v>
      </c>
      <c r="H741" s="15">
        <v>7.0</v>
      </c>
      <c r="I741" s="15" t="s">
        <v>1189</v>
      </c>
      <c r="J741" s="15">
        <v>32.745</v>
      </c>
      <c r="K741" s="15">
        <v>29.599</v>
      </c>
      <c r="L741" s="15">
        <v>58.662</v>
      </c>
      <c r="M741" s="15">
        <v>48.278</v>
      </c>
      <c r="N741" s="15">
        <v>59.655</v>
      </c>
      <c r="O741" s="15">
        <v>3.0</v>
      </c>
      <c r="P741" s="15" t="s">
        <v>51</v>
      </c>
      <c r="Q741" s="15" t="s">
        <v>158</v>
      </c>
      <c r="R741" s="18" t="str">
        <f>IFNA(VLOOKUP(G741,'Points and Classes'!D:E,2,FALSE),"")</f>
        <v>Junior Expert Asphalt</v>
      </c>
      <c r="S741" s="19">
        <f>IF(R741="Sportsman",0,IFNA(VLOOKUP(D741,'Points and Classes'!A:B,2,FALSE),0))</f>
        <v>32</v>
      </c>
      <c r="T741" s="19">
        <f>IFNA(VLOOKUP(R741&amp;F741,'By Class Overall'!A:D,4,FALSE),0)</f>
        <v>338</v>
      </c>
      <c r="U741" s="19">
        <f>IFNA(VLOOKUP(R741&amp;F741,'By Class Overall'!A:E,5,FALSE),0)</f>
        <v>2</v>
      </c>
      <c r="V741" s="2"/>
      <c r="W741" s="2"/>
      <c r="X741" s="2"/>
      <c r="Y741" s="2"/>
      <c r="Z741" s="2"/>
    </row>
    <row r="742" ht="15.75" customHeight="1">
      <c r="A742" s="20">
        <v>6.0</v>
      </c>
      <c r="B742" s="20">
        <v>1.0</v>
      </c>
      <c r="C742" s="15">
        <v>4.0</v>
      </c>
      <c r="D742" s="15">
        <v>1.0</v>
      </c>
      <c r="E742" s="15">
        <v>52.0</v>
      </c>
      <c r="F742" s="15" t="s">
        <v>57</v>
      </c>
      <c r="G742" s="15" t="s">
        <v>53</v>
      </c>
      <c r="H742" s="15">
        <v>6.0</v>
      </c>
      <c r="I742" s="15" t="s">
        <v>1190</v>
      </c>
      <c r="J742" s="15" t="s">
        <v>170</v>
      </c>
      <c r="K742" s="15" t="s">
        <v>170</v>
      </c>
      <c r="L742" s="15">
        <v>53.549</v>
      </c>
      <c r="M742" s="15">
        <v>52.935</v>
      </c>
      <c r="N742" s="15">
        <v>54.406</v>
      </c>
      <c r="O742" s="15">
        <v>6.0</v>
      </c>
      <c r="P742" s="15" t="s">
        <v>58</v>
      </c>
      <c r="Q742" s="15" t="s">
        <v>158</v>
      </c>
      <c r="R742" s="18" t="str">
        <f>IFNA(VLOOKUP(G742,'Points and Classes'!D:E,2,FALSE),"")</f>
        <v>Junior Novice Asphalt</v>
      </c>
      <c r="S742" s="19">
        <f>IF(R742="Sportsman",0,IFNA(VLOOKUP(D742,'Points and Classes'!A:B,2,FALSE),0))</f>
        <v>50</v>
      </c>
      <c r="T742" s="19">
        <f>IFNA(VLOOKUP(R742&amp;F742,'By Class Overall'!A:D,4,FALSE),0)</f>
        <v>496</v>
      </c>
      <c r="U742" s="19">
        <f>IFNA(VLOOKUP(R742&amp;F742,'By Class Overall'!A:E,5,FALSE),0)</f>
        <v>2</v>
      </c>
      <c r="V742" s="2"/>
      <c r="W742" s="2"/>
      <c r="X742" s="2"/>
      <c r="Y742" s="2"/>
      <c r="Z742" s="2"/>
    </row>
    <row r="743" ht="15.75" customHeight="1">
      <c r="A743" s="20">
        <v>6.0</v>
      </c>
      <c r="B743" s="20">
        <v>1.0</v>
      </c>
      <c r="C743" s="15">
        <v>5.0</v>
      </c>
      <c r="D743" s="15">
        <v>2.0</v>
      </c>
      <c r="E743" s="15">
        <v>333.0</v>
      </c>
      <c r="F743" s="15" t="s">
        <v>56</v>
      </c>
      <c r="G743" s="15" t="s">
        <v>53</v>
      </c>
      <c r="H743" s="15">
        <v>6.0</v>
      </c>
      <c r="I743" s="15" t="s">
        <v>1191</v>
      </c>
      <c r="J743" s="15" t="s">
        <v>170</v>
      </c>
      <c r="K743" s="15">
        <v>3.324</v>
      </c>
      <c r="L743" s="15">
        <v>53.003</v>
      </c>
      <c r="M743" s="15">
        <v>52.805</v>
      </c>
      <c r="N743" s="15">
        <v>54.54</v>
      </c>
      <c r="O743" s="15">
        <v>5.0</v>
      </c>
      <c r="P743" s="15" t="s">
        <v>55</v>
      </c>
      <c r="Q743" s="15" t="s">
        <v>171</v>
      </c>
      <c r="R743" s="18" t="str">
        <f>IFNA(VLOOKUP(G743,'Points and Classes'!D:E,2,FALSE),"")</f>
        <v>Junior Novice Asphalt</v>
      </c>
      <c r="S743" s="19">
        <f>IF(R743="Sportsman",0,IFNA(VLOOKUP(D743,'Points and Classes'!A:B,2,FALSE),0))</f>
        <v>40</v>
      </c>
      <c r="T743" s="19">
        <f>IFNA(VLOOKUP(R743&amp;F743,'By Class Overall'!A:D,4,FALSE),0)</f>
        <v>392</v>
      </c>
      <c r="U743" s="19">
        <f>IFNA(VLOOKUP(R743&amp;F743,'By Class Overall'!A:E,5,FALSE),0)</f>
        <v>3</v>
      </c>
      <c r="V743" s="2"/>
      <c r="W743" s="2"/>
      <c r="X743" s="2"/>
      <c r="Y743" s="2"/>
      <c r="Z743" s="2"/>
    </row>
    <row r="744" ht="15.75" customHeight="1">
      <c r="A744" s="20">
        <v>6.0</v>
      </c>
      <c r="B744" s="20">
        <v>1.0</v>
      </c>
      <c r="C744" s="15">
        <v>6.0</v>
      </c>
      <c r="D744" s="15">
        <v>3.0</v>
      </c>
      <c r="E744" s="15">
        <v>133.0</v>
      </c>
      <c r="F744" s="15" t="s">
        <v>54</v>
      </c>
      <c r="G744" s="15" t="s">
        <v>53</v>
      </c>
      <c r="H744" s="15">
        <v>6.0</v>
      </c>
      <c r="I744" s="15" t="s">
        <v>1192</v>
      </c>
      <c r="J744" s="15" t="s">
        <v>170</v>
      </c>
      <c r="K744" s="15">
        <v>6.422</v>
      </c>
      <c r="L744" s="15">
        <v>51.979</v>
      </c>
      <c r="M744" s="15">
        <v>54.146</v>
      </c>
      <c r="N744" s="15">
        <v>53.19</v>
      </c>
      <c r="O744" s="15">
        <v>6.0</v>
      </c>
      <c r="P744" s="15" t="s">
        <v>55</v>
      </c>
      <c r="Q744" s="15" t="s">
        <v>171</v>
      </c>
      <c r="R744" s="18" t="str">
        <f>IFNA(VLOOKUP(G744,'Points and Classes'!D:E,2,FALSE),"")</f>
        <v>Junior Novice Asphalt</v>
      </c>
      <c r="S744" s="19">
        <f>IF(R744="Sportsman",0,IFNA(VLOOKUP(D744,'Points and Classes'!A:B,2,FALSE),0))</f>
        <v>32</v>
      </c>
      <c r="T744" s="19">
        <f>IFNA(VLOOKUP(R744&amp;F744,'By Class Overall'!A:D,4,FALSE),0)</f>
        <v>502</v>
      </c>
      <c r="U744" s="19">
        <f>IFNA(VLOOKUP(R744&amp;F744,'By Class Overall'!A:E,5,FALSE),0)</f>
        <v>1</v>
      </c>
      <c r="V744" s="2"/>
      <c r="W744" s="2"/>
      <c r="X744" s="2"/>
      <c r="Y744" s="2"/>
      <c r="Z744" s="2"/>
    </row>
    <row r="745" ht="15.75" customHeight="1">
      <c r="A745" s="20">
        <v>6.0</v>
      </c>
      <c r="B745" s="20">
        <v>1.0</v>
      </c>
      <c r="C745" s="15">
        <v>7.0</v>
      </c>
      <c r="D745" s="15">
        <v>4.0</v>
      </c>
      <c r="E745" s="15">
        <v>24.0</v>
      </c>
      <c r="F745" s="15" t="s">
        <v>46</v>
      </c>
      <c r="G745" s="15" t="s">
        <v>42</v>
      </c>
      <c r="H745" s="15">
        <v>6.0</v>
      </c>
      <c r="I745" s="15" t="s">
        <v>1193</v>
      </c>
      <c r="J745" s="15" t="s">
        <v>170</v>
      </c>
      <c r="K745" s="15">
        <v>8.234</v>
      </c>
      <c r="L745" s="15">
        <v>50.722</v>
      </c>
      <c r="M745" s="15">
        <v>43.65</v>
      </c>
      <c r="N745" s="15">
        <v>65.979</v>
      </c>
      <c r="O745" s="15">
        <v>5.0</v>
      </c>
      <c r="P745" s="15" t="s">
        <v>47</v>
      </c>
      <c r="Q745" s="15" t="s">
        <v>164</v>
      </c>
      <c r="R745" s="18" t="str">
        <f>IFNA(VLOOKUP(G745,'Points and Classes'!D:E,2,FALSE),"")</f>
        <v>Junior Expert Asphalt</v>
      </c>
      <c r="S745" s="19">
        <f>IF(R745="Sportsman",0,IFNA(VLOOKUP(D745,'Points and Classes'!A:B,2,FALSE),0))</f>
        <v>26</v>
      </c>
      <c r="T745" s="19">
        <f>IFNA(VLOOKUP(R745&amp;F745,'By Class Overall'!A:D,4,FALSE),0)</f>
        <v>246</v>
      </c>
      <c r="U745" s="19">
        <f>IFNA(VLOOKUP(R745&amp;F745,'By Class Overall'!A:E,5,FALSE),0)</f>
        <v>5</v>
      </c>
      <c r="V745" s="2"/>
      <c r="W745" s="2"/>
      <c r="X745" s="2"/>
      <c r="Y745" s="2"/>
      <c r="Z745" s="2"/>
    </row>
    <row r="746" ht="15.75" customHeight="1">
      <c r="A746" s="20">
        <v>6.0</v>
      </c>
      <c r="B746" s="20">
        <v>1.0</v>
      </c>
      <c r="C746" s="15">
        <v>8.0</v>
      </c>
      <c r="D746" s="15">
        <v>4.0</v>
      </c>
      <c r="E746" s="15">
        <v>49.0</v>
      </c>
      <c r="F746" s="15" t="s">
        <v>59</v>
      </c>
      <c r="G746" s="15" t="s">
        <v>53</v>
      </c>
      <c r="H746" s="15">
        <v>6.0</v>
      </c>
      <c r="I746" s="15" t="s">
        <v>1194</v>
      </c>
      <c r="J746" s="15" t="s">
        <v>170</v>
      </c>
      <c r="K746" s="15">
        <v>3.058</v>
      </c>
      <c r="L746" s="15">
        <v>50.271</v>
      </c>
      <c r="M746" s="15">
        <v>52.657</v>
      </c>
      <c r="N746" s="15">
        <v>54.694</v>
      </c>
      <c r="O746" s="15">
        <v>6.0</v>
      </c>
      <c r="P746" s="15" t="s">
        <v>60</v>
      </c>
      <c r="Q746" s="15" t="s">
        <v>164</v>
      </c>
      <c r="R746" s="18" t="str">
        <f>IFNA(VLOOKUP(G746,'Points and Classes'!D:E,2,FALSE),"")</f>
        <v>Junior Novice Asphalt</v>
      </c>
      <c r="S746" s="19">
        <f>IF(R746="Sportsman",0,IFNA(VLOOKUP(D746,'Points and Classes'!A:B,2,FALSE),0))</f>
        <v>26</v>
      </c>
      <c r="T746" s="19">
        <f>IFNA(VLOOKUP(R746&amp;F746,'By Class Overall'!A:D,4,FALSE),0)</f>
        <v>320</v>
      </c>
      <c r="U746" s="19">
        <f>IFNA(VLOOKUP(R746&amp;F746,'By Class Overall'!A:E,5,FALSE),0)</f>
        <v>4</v>
      </c>
      <c r="V746" s="2"/>
      <c r="W746" s="2"/>
      <c r="X746" s="2"/>
      <c r="Y746" s="2"/>
      <c r="Z746" s="2"/>
    </row>
    <row r="747" ht="15.75" customHeight="1">
      <c r="A747" s="20">
        <v>6.0</v>
      </c>
      <c r="B747" s="20">
        <v>1.0</v>
      </c>
      <c r="C747" s="15">
        <v>9.0</v>
      </c>
      <c r="D747" s="15">
        <v>5.0</v>
      </c>
      <c r="E747" s="15">
        <v>135.0</v>
      </c>
      <c r="F747" s="15" t="s">
        <v>66</v>
      </c>
      <c r="G747" s="15" t="s">
        <v>53</v>
      </c>
      <c r="H747" s="15">
        <v>5.0</v>
      </c>
      <c r="I747" s="15" t="s">
        <v>1195</v>
      </c>
      <c r="J747" s="15" t="s">
        <v>151</v>
      </c>
      <c r="K747" s="15" t="s">
        <v>170</v>
      </c>
      <c r="L747" s="15">
        <v>39.957</v>
      </c>
      <c r="M747" s="15" t="s">
        <v>1196</v>
      </c>
      <c r="N747" s="15">
        <v>41.557</v>
      </c>
      <c r="O747" s="15">
        <v>5.0</v>
      </c>
      <c r="P747" s="15" t="s">
        <v>67</v>
      </c>
      <c r="Q747" s="15" t="s">
        <v>168</v>
      </c>
      <c r="R747" s="18" t="str">
        <f>IFNA(VLOOKUP(G747,'Points and Classes'!D:E,2,FALSE),"")</f>
        <v>Junior Novice Asphalt</v>
      </c>
      <c r="S747" s="19">
        <f>IF(R747="Sportsman",0,IFNA(VLOOKUP(D747,'Points and Classes'!A:B,2,FALSE),0))</f>
        <v>22</v>
      </c>
      <c r="T747" s="19">
        <f>IFNA(VLOOKUP(R747&amp;F747,'By Class Overall'!A:D,4,FALSE),0)</f>
        <v>186</v>
      </c>
      <c r="U747" s="19">
        <f>IFNA(VLOOKUP(R747&amp;F747,'By Class Overall'!A:E,5,FALSE),0)</f>
        <v>5</v>
      </c>
      <c r="V747" s="2"/>
      <c r="W747" s="2"/>
      <c r="X747" s="2"/>
      <c r="Y747" s="2"/>
      <c r="Z747" s="2"/>
    </row>
    <row r="748" ht="15.75" customHeight="1">
      <c r="A748" s="20">
        <v>6.0</v>
      </c>
      <c r="B748" s="20">
        <v>1.0</v>
      </c>
      <c r="C748" s="15" t="s">
        <v>129</v>
      </c>
      <c r="D748" s="15" t="s">
        <v>129</v>
      </c>
      <c r="E748" s="15">
        <v>42.0</v>
      </c>
      <c r="F748" s="15" t="s">
        <v>113</v>
      </c>
      <c r="G748" s="15" t="s">
        <v>53</v>
      </c>
      <c r="H748" s="2"/>
      <c r="I748" s="2"/>
      <c r="J748" s="15" t="s">
        <v>129</v>
      </c>
      <c r="K748" s="2"/>
      <c r="L748" s="15" t="s">
        <v>153</v>
      </c>
      <c r="M748" s="2"/>
      <c r="N748" s="15" t="s">
        <v>153</v>
      </c>
      <c r="O748" s="15">
        <v>0.0</v>
      </c>
      <c r="P748" s="15" t="s">
        <v>488</v>
      </c>
      <c r="Q748" s="15" t="s">
        <v>164</v>
      </c>
      <c r="R748" s="18" t="str">
        <f>IFNA(VLOOKUP(G748,'Points and Classes'!D:E,2,FALSE),"")</f>
        <v>Junior Novice Asphalt</v>
      </c>
      <c r="S748" s="19">
        <f>IF(R748="Sportsman",0,IFNA(VLOOKUP(D748,'Points and Classes'!A:B,2,FALSE),0))</f>
        <v>0</v>
      </c>
      <c r="T748" s="19">
        <f>IFNA(VLOOKUP(R748&amp;F748,'By Class Overall'!A:D,4,FALSE),0)</f>
        <v>96</v>
      </c>
      <c r="U748" s="19">
        <f>IFNA(VLOOKUP(R748&amp;F748,'By Class Overall'!A:E,5,FALSE),0)</f>
        <v>9</v>
      </c>
      <c r="V748" s="2"/>
      <c r="W748" s="2"/>
      <c r="X748" s="2"/>
      <c r="Y748" s="2"/>
      <c r="Z748" s="2"/>
    </row>
    <row r="749" ht="15.75" customHeight="1">
      <c r="A749" s="20">
        <v>6.0</v>
      </c>
      <c r="B749" s="20">
        <v>1.0</v>
      </c>
      <c r="C749" s="15">
        <v>1.0</v>
      </c>
      <c r="D749" s="15">
        <v>1.0</v>
      </c>
      <c r="E749" s="15">
        <v>102.0</v>
      </c>
      <c r="F749" s="15" t="s">
        <v>112</v>
      </c>
      <c r="G749" s="15" t="s">
        <v>52</v>
      </c>
      <c r="H749" s="15">
        <v>9.0</v>
      </c>
      <c r="I749" s="15" t="s">
        <v>1197</v>
      </c>
      <c r="J749" s="2"/>
      <c r="K749" s="2"/>
      <c r="L749" s="15">
        <v>36.739</v>
      </c>
      <c r="M749" s="15" t="s">
        <v>1198</v>
      </c>
      <c r="N749" s="15">
        <v>38.238</v>
      </c>
      <c r="O749" s="15">
        <v>7.0</v>
      </c>
      <c r="P749" s="15" t="s">
        <v>167</v>
      </c>
      <c r="Q749" s="15" t="s">
        <v>168</v>
      </c>
      <c r="R749" s="18" t="str">
        <f>IFNA(VLOOKUP(G749,'Points and Classes'!D:E,2,FALSE),"")</f>
        <v>Junior Expert SuperMoto</v>
      </c>
      <c r="S749" s="19">
        <f>IF(R749="Sportsman",0,IFNA(VLOOKUP(D749,'Points and Classes'!A:B,2,FALSE),0))</f>
        <v>50</v>
      </c>
      <c r="T749" s="19">
        <f>IFNA(VLOOKUP(R749&amp;F749,'By Class Overall'!A:D,4,FALSE),0)</f>
        <v>556</v>
      </c>
      <c r="U749" s="19">
        <f>IFNA(VLOOKUP(R749&amp;F749,'By Class Overall'!A:E,5,FALSE),0)</f>
        <v>1</v>
      </c>
      <c r="V749" s="2"/>
      <c r="W749" s="2"/>
      <c r="X749" s="2"/>
      <c r="Y749" s="2"/>
      <c r="Z749" s="2"/>
    </row>
    <row r="750" ht="15.75" customHeight="1">
      <c r="A750" s="20">
        <v>6.0</v>
      </c>
      <c r="B750" s="20">
        <v>1.0</v>
      </c>
      <c r="C750" s="15">
        <v>2.0</v>
      </c>
      <c r="D750" s="15">
        <v>2.0</v>
      </c>
      <c r="E750" s="15">
        <v>24.0</v>
      </c>
      <c r="F750" s="15" t="s">
        <v>46</v>
      </c>
      <c r="G750" s="15" t="s">
        <v>52</v>
      </c>
      <c r="H750" s="15">
        <v>9.0</v>
      </c>
      <c r="I750" s="15" t="s">
        <v>1199</v>
      </c>
      <c r="J750" s="15">
        <v>12.293</v>
      </c>
      <c r="K750" s="15">
        <v>12.293</v>
      </c>
      <c r="L750" s="15">
        <v>36.11</v>
      </c>
      <c r="M750" s="15" t="s">
        <v>1200</v>
      </c>
      <c r="N750" s="15">
        <v>38.177</v>
      </c>
      <c r="O750" s="15">
        <v>7.0</v>
      </c>
      <c r="P750" s="15" t="s">
        <v>47</v>
      </c>
      <c r="Q750" s="15" t="s">
        <v>164</v>
      </c>
      <c r="R750" s="18" t="str">
        <f>IFNA(VLOOKUP(G750,'Points and Classes'!D:E,2,FALSE),"")</f>
        <v>Junior Expert SuperMoto</v>
      </c>
      <c r="S750" s="19">
        <f>IF(R750="Sportsman",0,IFNA(VLOOKUP(D750,'Points and Classes'!A:B,2,FALSE),0))</f>
        <v>40</v>
      </c>
      <c r="T750" s="19">
        <f>IFNA(VLOOKUP(R750&amp;F750,'By Class Overall'!A:D,4,FALSE),0)</f>
        <v>270</v>
      </c>
      <c r="U750" s="19">
        <f>IFNA(VLOOKUP(R750&amp;F750,'By Class Overall'!A:E,5,FALSE),0)</f>
        <v>4</v>
      </c>
      <c r="V750" s="2"/>
      <c r="W750" s="2"/>
      <c r="X750" s="2"/>
      <c r="Y750" s="2"/>
      <c r="Z750" s="2"/>
    </row>
    <row r="751" ht="15.75" customHeight="1">
      <c r="A751" s="20">
        <v>6.0</v>
      </c>
      <c r="B751" s="20">
        <v>1.0</v>
      </c>
      <c r="C751" s="15">
        <v>3.0</v>
      </c>
      <c r="D751" s="15">
        <v>3.0</v>
      </c>
      <c r="E751" s="15">
        <v>5.0</v>
      </c>
      <c r="F751" s="15" t="s">
        <v>48</v>
      </c>
      <c r="G751" s="15" t="s">
        <v>52</v>
      </c>
      <c r="H751" s="15">
        <v>9.0</v>
      </c>
      <c r="I751" s="15" t="s">
        <v>1201</v>
      </c>
      <c r="J751" s="15">
        <v>13.129</v>
      </c>
      <c r="K751" s="15">
        <v>0.836</v>
      </c>
      <c r="L751" s="15">
        <v>36.068</v>
      </c>
      <c r="M751" s="15" t="s">
        <v>1202</v>
      </c>
      <c r="N751" s="15">
        <v>37.269</v>
      </c>
      <c r="O751" s="15">
        <v>9.0</v>
      </c>
      <c r="P751" s="15" t="s">
        <v>49</v>
      </c>
      <c r="Q751" s="15" t="s">
        <v>164</v>
      </c>
      <c r="R751" s="18" t="str">
        <f>IFNA(VLOOKUP(G751,'Points and Classes'!D:E,2,FALSE),"")</f>
        <v>Junior Expert SuperMoto</v>
      </c>
      <c r="S751" s="19">
        <f>IF(R751="Sportsman",0,IFNA(VLOOKUP(D751,'Points and Classes'!A:B,2,FALSE),0))</f>
        <v>32</v>
      </c>
      <c r="T751" s="19">
        <f>IFNA(VLOOKUP(R751&amp;F751,'By Class Overall'!A:D,4,FALSE),0)</f>
        <v>338</v>
      </c>
      <c r="U751" s="19">
        <f>IFNA(VLOOKUP(R751&amp;F751,'By Class Overall'!A:E,5,FALSE),0)</f>
        <v>3</v>
      </c>
      <c r="V751" s="2"/>
      <c r="W751" s="2"/>
      <c r="X751" s="2"/>
      <c r="Y751" s="2"/>
      <c r="Z751" s="2"/>
    </row>
    <row r="752" ht="15.75" customHeight="1">
      <c r="A752" s="20">
        <v>6.0</v>
      </c>
      <c r="B752" s="20">
        <v>1.0</v>
      </c>
      <c r="C752" s="15">
        <v>4.0</v>
      </c>
      <c r="D752" s="15">
        <v>4.0</v>
      </c>
      <c r="E752" s="15">
        <v>56.0</v>
      </c>
      <c r="F752" s="15" t="s">
        <v>50</v>
      </c>
      <c r="G752" s="15" t="s">
        <v>52</v>
      </c>
      <c r="H752" s="15">
        <v>8.0</v>
      </c>
      <c r="I752" s="15" t="s">
        <v>1203</v>
      </c>
      <c r="J752" s="15" t="s">
        <v>170</v>
      </c>
      <c r="K752" s="15" t="s">
        <v>170</v>
      </c>
      <c r="L752" s="15">
        <v>32.094</v>
      </c>
      <c r="M752" s="15" t="s">
        <v>1204</v>
      </c>
      <c r="N752" s="15">
        <v>33.859</v>
      </c>
      <c r="O752" s="15">
        <v>8.0</v>
      </c>
      <c r="P752" s="15" t="s">
        <v>51</v>
      </c>
      <c r="Q752" s="15" t="s">
        <v>158</v>
      </c>
      <c r="R752" s="18" t="str">
        <f>IFNA(VLOOKUP(G752,'Points and Classes'!D:E,2,FALSE),"")</f>
        <v>Junior Expert SuperMoto</v>
      </c>
      <c r="S752" s="19">
        <f>IF(R752="Sportsman",0,IFNA(VLOOKUP(D752,'Points and Classes'!A:B,2,FALSE),0))</f>
        <v>26</v>
      </c>
      <c r="T752" s="19">
        <f>IFNA(VLOOKUP(R752&amp;F752,'By Class Overall'!A:D,4,FALSE),0)</f>
        <v>342</v>
      </c>
      <c r="U752" s="19">
        <f>IFNA(VLOOKUP(R752&amp;F752,'By Class Overall'!A:E,5,FALSE),0)</f>
        <v>2</v>
      </c>
      <c r="V752" s="2"/>
      <c r="W752" s="2"/>
      <c r="X752" s="2"/>
      <c r="Y752" s="2"/>
      <c r="Z752" s="2"/>
    </row>
    <row r="753" ht="15.75" customHeight="1">
      <c r="A753" s="20">
        <v>6.0</v>
      </c>
      <c r="B753" s="20">
        <v>1.0</v>
      </c>
      <c r="C753" s="15">
        <v>5.0</v>
      </c>
      <c r="D753" s="15">
        <v>1.0</v>
      </c>
      <c r="E753" s="15">
        <v>49.0</v>
      </c>
      <c r="F753" s="15" t="s">
        <v>59</v>
      </c>
      <c r="G753" s="15" t="s">
        <v>68</v>
      </c>
      <c r="H753" s="15">
        <v>8.0</v>
      </c>
      <c r="I753" s="15" t="s">
        <v>1205</v>
      </c>
      <c r="J753" s="15" t="s">
        <v>170</v>
      </c>
      <c r="K753" s="15">
        <v>36.561</v>
      </c>
      <c r="L753" s="15">
        <v>30.539</v>
      </c>
      <c r="M753" s="15" t="s">
        <v>1206</v>
      </c>
      <c r="N753" s="15">
        <v>31.272</v>
      </c>
      <c r="O753" s="15">
        <v>7.0</v>
      </c>
      <c r="P753" s="15" t="s">
        <v>60</v>
      </c>
      <c r="Q753" s="15" t="s">
        <v>164</v>
      </c>
      <c r="R753" s="18" t="str">
        <f>IFNA(VLOOKUP(G753,'Points and Classes'!D:E,2,FALSE),"")</f>
        <v>Junior Novice SuperMoto</v>
      </c>
      <c r="S753" s="19">
        <f>IF(R753="Sportsman",0,IFNA(VLOOKUP(D753,'Points and Classes'!A:B,2,FALSE),0))</f>
        <v>50</v>
      </c>
      <c r="T753" s="19">
        <f>IFNA(VLOOKUP(R753&amp;F753,'By Class Overall'!A:D,4,FALSE),0)</f>
        <v>408</v>
      </c>
      <c r="U753" s="19">
        <f>IFNA(VLOOKUP(R753&amp;F753,'By Class Overall'!A:E,5,FALSE),0)</f>
        <v>2</v>
      </c>
      <c r="V753" s="2"/>
      <c r="W753" s="2"/>
      <c r="X753" s="2"/>
      <c r="Y753" s="2"/>
      <c r="Z753" s="2"/>
    </row>
    <row r="754" ht="15.75" customHeight="1">
      <c r="A754" s="20">
        <v>6.0</v>
      </c>
      <c r="B754" s="20">
        <v>1.0</v>
      </c>
      <c r="C754" s="15">
        <v>6.0</v>
      </c>
      <c r="D754" s="15">
        <v>2.0</v>
      </c>
      <c r="E754" s="15">
        <v>133.0</v>
      </c>
      <c r="F754" s="15" t="s">
        <v>54</v>
      </c>
      <c r="G754" s="15" t="s">
        <v>68</v>
      </c>
      <c r="H754" s="15">
        <v>7.0</v>
      </c>
      <c r="I754" s="15" t="s">
        <v>1207</v>
      </c>
      <c r="J754" s="15" t="s">
        <v>151</v>
      </c>
      <c r="K754" s="15" t="s">
        <v>170</v>
      </c>
      <c r="L754" s="15">
        <v>27.131</v>
      </c>
      <c r="M754" s="15" t="s">
        <v>1208</v>
      </c>
      <c r="N754" s="15">
        <v>28.489</v>
      </c>
      <c r="O754" s="15">
        <v>5.0</v>
      </c>
      <c r="P754" s="15" t="s">
        <v>55</v>
      </c>
      <c r="Q754" s="15" t="s">
        <v>171</v>
      </c>
      <c r="R754" s="18" t="str">
        <f>IFNA(VLOOKUP(G754,'Points and Classes'!D:E,2,FALSE),"")</f>
        <v>Junior Novice SuperMoto</v>
      </c>
      <c r="S754" s="19">
        <f>IF(R754="Sportsman",0,IFNA(VLOOKUP(D754,'Points and Classes'!A:B,2,FALSE),0))</f>
        <v>40</v>
      </c>
      <c r="T754" s="19">
        <f>IFNA(VLOOKUP(R754&amp;F754,'By Class Overall'!A:D,4,FALSE),0)</f>
        <v>516</v>
      </c>
      <c r="U754" s="19">
        <f>IFNA(VLOOKUP(R754&amp;F754,'By Class Overall'!A:E,5,FALSE),0)</f>
        <v>1</v>
      </c>
      <c r="V754" s="2"/>
      <c r="W754" s="2"/>
      <c r="X754" s="2"/>
      <c r="Y754" s="2"/>
      <c r="Z754" s="2"/>
    </row>
    <row r="755" ht="15.75" customHeight="1">
      <c r="A755" s="20">
        <v>6.0</v>
      </c>
      <c r="B755" s="20">
        <v>1.0</v>
      </c>
      <c r="C755" s="15">
        <v>7.0</v>
      </c>
      <c r="D755" s="15">
        <v>3.0</v>
      </c>
      <c r="E755" s="15">
        <v>46.0</v>
      </c>
      <c r="F755" s="15" t="s">
        <v>66</v>
      </c>
      <c r="G755" s="15" t="s">
        <v>68</v>
      </c>
      <c r="H755" s="15">
        <v>6.0</v>
      </c>
      <c r="I755" s="15" t="s">
        <v>1209</v>
      </c>
      <c r="J755" s="15" t="s">
        <v>159</v>
      </c>
      <c r="K755" s="15" t="s">
        <v>170</v>
      </c>
      <c r="L755" s="15">
        <v>22.01</v>
      </c>
      <c r="M755" s="15" t="s">
        <v>1210</v>
      </c>
      <c r="N755" s="15">
        <v>22.687</v>
      </c>
      <c r="O755" s="15">
        <v>3.0</v>
      </c>
      <c r="P755" s="15" t="s">
        <v>67</v>
      </c>
      <c r="Q755" s="15" t="s">
        <v>168</v>
      </c>
      <c r="R755" s="18" t="str">
        <f>IFNA(VLOOKUP(G755,'Points and Classes'!D:E,2,FALSE),"")</f>
        <v>Junior Novice SuperMoto</v>
      </c>
      <c r="S755" s="19">
        <f>IF(R755="Sportsman",0,IFNA(VLOOKUP(D755,'Points and Classes'!A:B,2,FALSE),0))</f>
        <v>32</v>
      </c>
      <c r="T755" s="19">
        <f>IFNA(VLOOKUP(R755&amp;F755,'By Class Overall'!A:D,4,FALSE),0)</f>
        <v>242</v>
      </c>
      <c r="U755" s="19">
        <f>IFNA(VLOOKUP(R755&amp;F755,'By Class Overall'!A:E,5,FALSE),0)</f>
        <v>3</v>
      </c>
      <c r="V755" s="2"/>
      <c r="W755" s="2"/>
      <c r="X755" s="2"/>
      <c r="Y755" s="2"/>
      <c r="Z755" s="2"/>
    </row>
    <row r="756" ht="15.75" customHeight="1">
      <c r="A756" s="20">
        <v>6.0</v>
      </c>
      <c r="B756" s="20">
        <v>1.0</v>
      </c>
      <c r="C756" s="15" t="s">
        <v>129</v>
      </c>
      <c r="D756" s="15" t="s">
        <v>129</v>
      </c>
      <c r="E756" s="15">
        <v>333.0</v>
      </c>
      <c r="F756" s="15" t="s">
        <v>56</v>
      </c>
      <c r="G756" s="15" t="s">
        <v>68</v>
      </c>
      <c r="H756" s="2"/>
      <c r="I756" s="2"/>
      <c r="J756" s="15" t="s">
        <v>129</v>
      </c>
      <c r="K756" s="2"/>
      <c r="L756" s="15" t="s">
        <v>153</v>
      </c>
      <c r="M756" s="2"/>
      <c r="N756" s="15" t="s">
        <v>153</v>
      </c>
      <c r="O756" s="15">
        <v>0.0</v>
      </c>
      <c r="P756" s="15" t="s">
        <v>55</v>
      </c>
      <c r="Q756" s="15" t="s">
        <v>171</v>
      </c>
      <c r="R756" s="18" t="str">
        <f>IFNA(VLOOKUP(G756,'Points and Classes'!D:E,2,FALSE),"")</f>
        <v>Junior Novice SuperMoto</v>
      </c>
      <c r="S756" s="19">
        <f>IF(R756="Sportsman",0,IFNA(VLOOKUP(D756,'Points and Classes'!A:B,2,FALSE),0))</f>
        <v>0</v>
      </c>
      <c r="T756" s="19">
        <f>IFNA(VLOOKUP(R756&amp;F756,'By Class Overall'!A:D,4,FALSE),0)</f>
        <v>92</v>
      </c>
      <c r="U756" s="19">
        <f>IFNA(VLOOKUP(R756&amp;F756,'By Class Overall'!A:E,5,FALSE),0)</f>
        <v>8</v>
      </c>
      <c r="V756" s="2"/>
      <c r="W756" s="2"/>
      <c r="X756" s="2"/>
      <c r="Y756" s="2"/>
      <c r="Z756" s="2"/>
    </row>
    <row r="757" ht="15.75" customHeight="1">
      <c r="A757" s="20">
        <v>6.0</v>
      </c>
      <c r="B757" s="20">
        <v>1.0</v>
      </c>
      <c r="C757" s="15" t="s">
        <v>129</v>
      </c>
      <c r="D757" s="15" t="s">
        <v>129</v>
      </c>
      <c r="E757" s="15">
        <v>42.0</v>
      </c>
      <c r="F757" s="15" t="s">
        <v>113</v>
      </c>
      <c r="G757" s="15" t="s">
        <v>68</v>
      </c>
      <c r="H757" s="2"/>
      <c r="I757" s="2"/>
      <c r="J757" s="15" t="s">
        <v>129</v>
      </c>
      <c r="K757" s="2"/>
      <c r="L757" s="15" t="s">
        <v>153</v>
      </c>
      <c r="M757" s="2"/>
      <c r="N757" s="15" t="s">
        <v>153</v>
      </c>
      <c r="O757" s="15">
        <v>0.0</v>
      </c>
      <c r="P757" s="15" t="s">
        <v>488</v>
      </c>
      <c r="Q757" s="15" t="s">
        <v>164</v>
      </c>
      <c r="R757" s="18" t="str">
        <f>IFNA(VLOOKUP(G757,'Points and Classes'!D:E,2,FALSE),"")</f>
        <v>Junior Novice SuperMoto</v>
      </c>
      <c r="S757" s="19">
        <f>IF(R757="Sportsman",0,IFNA(VLOOKUP(D757,'Points and Classes'!A:B,2,FALSE),0))</f>
        <v>0</v>
      </c>
      <c r="T757" s="19">
        <f>IFNA(VLOOKUP(R757&amp;F757,'By Class Overall'!A:D,4,FALSE),0)</f>
        <v>44</v>
      </c>
      <c r="U757" s="19">
        <f>IFNA(VLOOKUP(R757&amp;F757,'By Class Overall'!A:E,5,FALSE),0)</f>
        <v>11</v>
      </c>
      <c r="V757" s="2"/>
      <c r="W757" s="2"/>
      <c r="X757" s="2"/>
      <c r="Y757" s="2"/>
      <c r="Z757" s="2"/>
    </row>
    <row r="758" ht="15.75" customHeight="1">
      <c r="A758" s="20">
        <v>6.0</v>
      </c>
      <c r="B758" s="20">
        <v>1.0</v>
      </c>
      <c r="C758" s="15">
        <v>1.0</v>
      </c>
      <c r="D758" s="15">
        <v>1.0</v>
      </c>
      <c r="E758" s="15">
        <v>234.0</v>
      </c>
      <c r="F758" s="15" t="s">
        <v>93</v>
      </c>
      <c r="G758" s="15" t="s">
        <v>103</v>
      </c>
      <c r="H758" s="15">
        <v>11.0</v>
      </c>
      <c r="I758" s="15" t="s">
        <v>1211</v>
      </c>
      <c r="J758" s="2"/>
      <c r="K758" s="2"/>
      <c r="L758" s="15">
        <v>37.192</v>
      </c>
      <c r="M758" s="15" t="s">
        <v>1212</v>
      </c>
      <c r="N758" s="15">
        <v>38.081</v>
      </c>
      <c r="O758" s="15">
        <v>3.0</v>
      </c>
      <c r="P758" s="15" t="s">
        <v>94</v>
      </c>
      <c r="Q758" s="15" t="s">
        <v>164</v>
      </c>
      <c r="R758" s="18" t="str">
        <f>IFNA(VLOOKUP(G758,'Points and Classes'!D:E,2,FALSE),"")</f>
        <v>Unlimited Mini SuperMoto</v>
      </c>
      <c r="S758" s="19">
        <f>IF(R758="Sportsman",0,IFNA(VLOOKUP(D758,'Points and Classes'!A:B,2,FALSE),0))</f>
        <v>50</v>
      </c>
      <c r="T758" s="19">
        <f>IFNA(VLOOKUP(R758&amp;F758,'By Class Overall'!A:D,4,FALSE),0)</f>
        <v>402</v>
      </c>
      <c r="U758" s="19">
        <f>IFNA(VLOOKUP(R758&amp;F758,'By Class Overall'!A:E,5,FALSE),0)</f>
        <v>1</v>
      </c>
      <c r="V758" s="2"/>
      <c r="W758" s="2"/>
      <c r="X758" s="2"/>
      <c r="Y758" s="2"/>
      <c r="Z758" s="2"/>
    </row>
    <row r="759" ht="15.75" customHeight="1">
      <c r="A759" s="20">
        <v>6.0</v>
      </c>
      <c r="B759" s="20">
        <v>1.0</v>
      </c>
      <c r="C759" s="15">
        <v>2.0</v>
      </c>
      <c r="D759" s="15">
        <v>1.0</v>
      </c>
      <c r="E759" s="15">
        <v>686.0</v>
      </c>
      <c r="F759" s="15" t="s">
        <v>19</v>
      </c>
      <c r="G759" s="15" t="s">
        <v>76</v>
      </c>
      <c r="H759" s="15">
        <v>11.0</v>
      </c>
      <c r="I759" s="15" t="s">
        <v>1213</v>
      </c>
      <c r="J759" s="15">
        <v>15.918</v>
      </c>
      <c r="K759" s="15">
        <v>15.918</v>
      </c>
      <c r="L759" s="15">
        <v>36.509</v>
      </c>
      <c r="M759" s="15" t="s">
        <v>1214</v>
      </c>
      <c r="N759" s="15">
        <v>37.879</v>
      </c>
      <c r="O759" s="15">
        <v>5.0</v>
      </c>
      <c r="P759" s="15" t="s">
        <v>70</v>
      </c>
      <c r="Q759" s="15" t="s">
        <v>165</v>
      </c>
      <c r="R759" s="18" t="str">
        <f>IFNA(VLOOKUP(G759,'Points and Classes'!D:E,2,FALSE),"")</f>
        <v>Limited Mini SuperMoto</v>
      </c>
      <c r="S759" s="19">
        <f>IF(R759="Sportsman",0,IFNA(VLOOKUP(D759,'Points and Classes'!A:B,2,FALSE),0))</f>
        <v>50</v>
      </c>
      <c r="T759" s="19">
        <f>IFNA(VLOOKUP(R759&amp;F759,'By Class Overall'!A:D,4,FALSE),0)</f>
        <v>532</v>
      </c>
      <c r="U759" s="19">
        <f>IFNA(VLOOKUP(R759&amp;F759,'By Class Overall'!A:E,5,FALSE),0)</f>
        <v>2</v>
      </c>
      <c r="V759" s="2"/>
      <c r="W759" s="2"/>
      <c r="X759" s="2"/>
      <c r="Y759" s="2"/>
      <c r="Z759" s="2"/>
    </row>
    <row r="760" ht="15.75" customHeight="1">
      <c r="A760" s="20">
        <v>6.0</v>
      </c>
      <c r="B760" s="20">
        <v>1.0</v>
      </c>
      <c r="C760" s="15">
        <v>3.0</v>
      </c>
      <c r="D760" s="15">
        <v>2.0</v>
      </c>
      <c r="E760" s="15">
        <v>365.0</v>
      </c>
      <c r="F760" s="15" t="s">
        <v>25</v>
      </c>
      <c r="G760" s="15" t="s">
        <v>76</v>
      </c>
      <c r="H760" s="15">
        <v>11.0</v>
      </c>
      <c r="I760" s="15" t="s">
        <v>1215</v>
      </c>
      <c r="J760" s="15">
        <v>18.811</v>
      </c>
      <c r="K760" s="15">
        <v>2.893</v>
      </c>
      <c r="L760" s="15">
        <v>36.388</v>
      </c>
      <c r="M760" s="15" t="s">
        <v>1216</v>
      </c>
      <c r="N760" s="15">
        <v>37.23</v>
      </c>
      <c r="O760" s="15">
        <v>5.0</v>
      </c>
      <c r="P760" s="15" t="s">
        <v>75</v>
      </c>
      <c r="Q760" s="15" t="s">
        <v>164</v>
      </c>
      <c r="R760" s="18" t="str">
        <f>IFNA(VLOOKUP(G760,'Points and Classes'!D:E,2,FALSE),"")</f>
        <v>Limited Mini SuperMoto</v>
      </c>
      <c r="S760" s="19">
        <f>IF(R760="Sportsman",0,IFNA(VLOOKUP(D760,'Points and Classes'!A:B,2,FALSE),0))</f>
        <v>40</v>
      </c>
      <c r="T760" s="19">
        <f>IFNA(VLOOKUP(R760&amp;F760,'By Class Overall'!A:D,4,FALSE),0)</f>
        <v>540</v>
      </c>
      <c r="U760" s="19">
        <f>IFNA(VLOOKUP(R760&amp;F760,'By Class Overall'!A:E,5,FALSE),0)</f>
        <v>1</v>
      </c>
      <c r="V760" s="2"/>
      <c r="W760" s="2"/>
      <c r="X760" s="2"/>
      <c r="Y760" s="2"/>
      <c r="Z760" s="2"/>
    </row>
    <row r="761" ht="15.75" customHeight="1">
      <c r="A761" s="20">
        <v>6.0</v>
      </c>
      <c r="B761" s="20">
        <v>1.0</v>
      </c>
      <c r="C761" s="15">
        <v>4.0</v>
      </c>
      <c r="D761" s="15">
        <v>2.0</v>
      </c>
      <c r="E761" s="15">
        <v>15.0</v>
      </c>
      <c r="F761" s="15" t="s">
        <v>78</v>
      </c>
      <c r="G761" s="15" t="s">
        <v>103</v>
      </c>
      <c r="H761" s="15">
        <v>4.0</v>
      </c>
      <c r="I761" s="15" t="s">
        <v>1217</v>
      </c>
      <c r="J761" s="15" t="s">
        <v>175</v>
      </c>
      <c r="K761" s="15" t="s">
        <v>175</v>
      </c>
      <c r="L761" s="15">
        <v>38.774</v>
      </c>
      <c r="M761" s="15" t="s">
        <v>1218</v>
      </c>
      <c r="N761" s="15">
        <v>39.72</v>
      </c>
      <c r="O761" s="15">
        <v>2.0</v>
      </c>
      <c r="P761" s="15" t="s">
        <v>98</v>
      </c>
      <c r="Q761" s="15" t="s">
        <v>148</v>
      </c>
      <c r="R761" s="18" t="str">
        <f>IFNA(VLOOKUP(G761,'Points and Classes'!D:E,2,FALSE),"")</f>
        <v>Unlimited Mini SuperMoto</v>
      </c>
      <c r="S761" s="19">
        <f>IF(R761="Sportsman",0,IFNA(VLOOKUP(D761,'Points and Classes'!A:B,2,FALSE),0))</f>
        <v>40</v>
      </c>
      <c r="T761" s="19">
        <f>IFNA(VLOOKUP(R761&amp;F761,'By Class Overall'!A:D,4,FALSE),0)</f>
        <v>320</v>
      </c>
      <c r="U761" s="19">
        <f>IFNA(VLOOKUP(R761&amp;F761,'By Class Overall'!A:E,5,FALSE),0)</f>
        <v>2</v>
      </c>
      <c r="V761" s="2"/>
      <c r="W761" s="2"/>
      <c r="X761" s="2"/>
      <c r="Y761" s="2"/>
      <c r="Z761" s="2"/>
    </row>
    <row r="762" ht="15.75" customHeight="1">
      <c r="A762" s="20">
        <v>6.0</v>
      </c>
      <c r="B762" s="20">
        <v>1.0</v>
      </c>
      <c r="C762" s="15">
        <v>1.0</v>
      </c>
      <c r="D762" s="15">
        <v>1.0</v>
      </c>
      <c r="E762" s="15">
        <v>15.0</v>
      </c>
      <c r="F762" s="15" t="s">
        <v>78</v>
      </c>
      <c r="G762" s="15" t="s">
        <v>77</v>
      </c>
      <c r="H762" s="15">
        <v>9.0</v>
      </c>
      <c r="I762" s="15" t="s">
        <v>1219</v>
      </c>
      <c r="J762" s="2"/>
      <c r="K762" s="2"/>
      <c r="L762" s="15">
        <v>74.407</v>
      </c>
      <c r="M762" s="15">
        <v>37.135</v>
      </c>
      <c r="N762" s="15">
        <v>77.555</v>
      </c>
      <c r="O762" s="15">
        <v>3.0</v>
      </c>
      <c r="P762" s="15" t="s">
        <v>79</v>
      </c>
      <c r="Q762" s="15" t="s">
        <v>148</v>
      </c>
      <c r="R762" s="18" t="str">
        <f>IFNA(VLOOKUP(G762,'Points and Classes'!D:E,2,FALSE),"")</f>
        <v>Novice Asphalt</v>
      </c>
      <c r="S762" s="19">
        <f>IF(R762="Sportsman",0,IFNA(VLOOKUP(D762,'Points and Classes'!A:B,2,FALSE),0))</f>
        <v>50</v>
      </c>
      <c r="T762" s="19">
        <f>IFNA(VLOOKUP(R762&amp;F762,'By Class Overall'!A:D,4,FALSE),0)</f>
        <v>498</v>
      </c>
      <c r="U762" s="19">
        <f>IFNA(VLOOKUP(R762&amp;F762,'By Class Overall'!A:E,5,FALSE),0)</f>
        <v>1</v>
      </c>
      <c r="V762" s="2"/>
      <c r="W762" s="2"/>
      <c r="X762" s="2"/>
      <c r="Y762" s="2"/>
      <c r="Z762" s="2"/>
    </row>
    <row r="763" ht="15.75" customHeight="1">
      <c r="A763" s="20">
        <v>6.0</v>
      </c>
      <c r="B763" s="20">
        <v>1.0</v>
      </c>
      <c r="C763" s="15">
        <v>2.0</v>
      </c>
      <c r="D763" s="15">
        <v>2.0</v>
      </c>
      <c r="E763" s="15">
        <v>56.0</v>
      </c>
      <c r="F763" s="15" t="s">
        <v>82</v>
      </c>
      <c r="G763" s="15" t="s">
        <v>77</v>
      </c>
      <c r="H763" s="15">
        <v>9.0</v>
      </c>
      <c r="I763" s="15" t="s">
        <v>1220</v>
      </c>
      <c r="J763" s="15">
        <v>8.89</v>
      </c>
      <c r="K763" s="15">
        <v>8.89</v>
      </c>
      <c r="L763" s="15">
        <v>72.555</v>
      </c>
      <c r="M763" s="15">
        <v>39.062</v>
      </c>
      <c r="N763" s="15">
        <v>73.729</v>
      </c>
      <c r="O763" s="15">
        <v>9.0</v>
      </c>
      <c r="P763" s="15" t="s">
        <v>22</v>
      </c>
      <c r="Q763" s="15" t="s">
        <v>158</v>
      </c>
      <c r="R763" s="18" t="str">
        <f>IFNA(VLOOKUP(G763,'Points and Classes'!D:E,2,FALSE),"")</f>
        <v>Novice Asphalt</v>
      </c>
      <c r="S763" s="19">
        <f>IF(R763="Sportsman",0,IFNA(VLOOKUP(D763,'Points and Classes'!A:B,2,FALSE),0))</f>
        <v>40</v>
      </c>
      <c r="T763" s="19">
        <f>IFNA(VLOOKUP(R763&amp;F763,'By Class Overall'!A:D,4,FALSE),0)</f>
        <v>362</v>
      </c>
      <c r="U763" s="19">
        <f>IFNA(VLOOKUP(R763&amp;F763,'By Class Overall'!A:E,5,FALSE),0)</f>
        <v>3</v>
      </c>
      <c r="V763" s="2"/>
      <c r="W763" s="2"/>
      <c r="X763" s="2"/>
      <c r="Y763" s="2"/>
      <c r="Z763" s="2"/>
    </row>
    <row r="764" ht="15.75" customHeight="1">
      <c r="A764" s="20">
        <v>6.0</v>
      </c>
      <c r="B764" s="20">
        <v>1.0</v>
      </c>
      <c r="C764" s="15">
        <v>3.0</v>
      </c>
      <c r="D764" s="15">
        <v>3.0</v>
      </c>
      <c r="E764" s="15">
        <v>227.0</v>
      </c>
      <c r="F764" s="15" t="s">
        <v>121</v>
      </c>
      <c r="G764" s="15" t="s">
        <v>77</v>
      </c>
      <c r="H764" s="15">
        <v>9.0</v>
      </c>
      <c r="I764" s="15" t="s">
        <v>1221</v>
      </c>
      <c r="J764" s="15">
        <v>9.146</v>
      </c>
      <c r="K764" s="15">
        <v>0.256</v>
      </c>
      <c r="L764" s="15">
        <v>72.503</v>
      </c>
      <c r="M764" s="15">
        <v>38.046</v>
      </c>
      <c r="N764" s="15">
        <v>75.698</v>
      </c>
      <c r="O764" s="15">
        <v>4.0</v>
      </c>
      <c r="P764" s="15" t="s">
        <v>974</v>
      </c>
      <c r="Q764" s="15" t="s">
        <v>975</v>
      </c>
      <c r="R764" s="18" t="str">
        <f>IFNA(VLOOKUP(G764,'Points and Classes'!D:E,2,FALSE),"")</f>
        <v>Novice Asphalt</v>
      </c>
      <c r="S764" s="19">
        <f>IF(R764="Sportsman",0,IFNA(VLOOKUP(D764,'Points and Classes'!A:B,2,FALSE),0))</f>
        <v>32</v>
      </c>
      <c r="T764" s="19">
        <f>IFNA(VLOOKUP(R764&amp;F764,'By Class Overall'!A:D,4,FALSE),0)</f>
        <v>130</v>
      </c>
      <c r="U764" s="19">
        <f>IFNA(VLOOKUP(R764&amp;F764,'By Class Overall'!A:E,5,FALSE),0)</f>
        <v>9</v>
      </c>
      <c r="V764" s="2"/>
      <c r="W764" s="2"/>
      <c r="X764" s="2"/>
      <c r="Y764" s="2"/>
      <c r="Z764" s="2"/>
    </row>
    <row r="765" ht="15.75" customHeight="1">
      <c r="A765" s="20">
        <v>6.0</v>
      </c>
      <c r="B765" s="20">
        <v>1.0</v>
      </c>
      <c r="C765" s="15">
        <v>4.0</v>
      </c>
      <c r="D765" s="15">
        <v>4.0</v>
      </c>
      <c r="E765" s="15">
        <v>881.0</v>
      </c>
      <c r="F765" s="15" t="s">
        <v>118</v>
      </c>
      <c r="G765" s="15" t="s">
        <v>77</v>
      </c>
      <c r="H765" s="15">
        <v>9.0</v>
      </c>
      <c r="I765" s="15" t="s">
        <v>1222</v>
      </c>
      <c r="J765" s="15">
        <v>15.61</v>
      </c>
      <c r="K765" s="15">
        <v>6.464</v>
      </c>
      <c r="L765" s="15">
        <v>71.216</v>
      </c>
      <c r="M765" s="15">
        <v>39.487</v>
      </c>
      <c r="N765" s="15">
        <v>72.935</v>
      </c>
      <c r="O765" s="15">
        <v>2.0</v>
      </c>
      <c r="P765" s="15" t="s">
        <v>525</v>
      </c>
      <c r="Q765" s="15" t="s">
        <v>156</v>
      </c>
      <c r="R765" s="18" t="str">
        <f>IFNA(VLOOKUP(G765,'Points and Classes'!D:E,2,FALSE),"")</f>
        <v>Novice Asphalt</v>
      </c>
      <c r="S765" s="19">
        <f>IF(R765="Sportsman",0,IFNA(VLOOKUP(D765,'Points and Classes'!A:B,2,FALSE),0))</f>
        <v>26</v>
      </c>
      <c r="T765" s="19">
        <f>IFNA(VLOOKUP(R765&amp;F765,'By Class Overall'!A:D,4,FALSE),0)</f>
        <v>226</v>
      </c>
      <c r="U765" s="19">
        <f>IFNA(VLOOKUP(R765&amp;F765,'By Class Overall'!A:E,5,FALSE),0)</f>
        <v>5</v>
      </c>
      <c r="V765" s="2"/>
      <c r="W765" s="2"/>
      <c r="X765" s="2"/>
      <c r="Y765" s="2"/>
      <c r="Z765" s="2"/>
    </row>
    <row r="766" ht="15.75" customHeight="1">
      <c r="A766" s="20">
        <v>6.0</v>
      </c>
      <c r="B766" s="20">
        <v>1.0</v>
      </c>
      <c r="C766" s="15">
        <v>5.0</v>
      </c>
      <c r="D766" s="15">
        <v>5.0</v>
      </c>
      <c r="E766" s="15">
        <v>622.0</v>
      </c>
      <c r="F766" s="15" t="s">
        <v>83</v>
      </c>
      <c r="G766" s="15" t="s">
        <v>77</v>
      </c>
      <c r="H766" s="15">
        <v>9.0</v>
      </c>
      <c r="I766" s="15" t="s">
        <v>1223</v>
      </c>
      <c r="J766" s="15">
        <v>20.885</v>
      </c>
      <c r="K766" s="15">
        <v>5.275</v>
      </c>
      <c r="L766" s="15">
        <v>70.198</v>
      </c>
      <c r="M766" s="15">
        <v>40.02</v>
      </c>
      <c r="N766" s="15">
        <v>71.964</v>
      </c>
      <c r="O766" s="15">
        <v>8.0</v>
      </c>
      <c r="P766" s="15" t="s">
        <v>84</v>
      </c>
      <c r="Q766" s="15" t="s">
        <v>150</v>
      </c>
      <c r="R766" s="18" t="str">
        <f>IFNA(VLOOKUP(G766,'Points and Classes'!D:E,2,FALSE),"")</f>
        <v>Novice Asphalt</v>
      </c>
      <c r="S766" s="19">
        <f>IF(R766="Sportsman",0,IFNA(VLOOKUP(D766,'Points and Classes'!A:B,2,FALSE),0))</f>
        <v>22</v>
      </c>
      <c r="T766" s="19">
        <f>IFNA(VLOOKUP(R766&amp;F766,'By Class Overall'!A:D,4,FALSE),0)</f>
        <v>274</v>
      </c>
      <c r="U766" s="19">
        <f>IFNA(VLOOKUP(R766&amp;F766,'By Class Overall'!A:E,5,FALSE),0)</f>
        <v>4</v>
      </c>
      <c r="V766" s="2"/>
      <c r="W766" s="2"/>
      <c r="X766" s="2"/>
      <c r="Y766" s="2"/>
      <c r="Z766" s="2"/>
    </row>
    <row r="767" ht="15.75" customHeight="1">
      <c r="A767" s="20">
        <v>6.0</v>
      </c>
      <c r="B767" s="20">
        <v>1.0</v>
      </c>
      <c r="C767" s="15">
        <v>6.0</v>
      </c>
      <c r="D767" s="15">
        <v>6.0</v>
      </c>
      <c r="E767" s="15">
        <v>48.0</v>
      </c>
      <c r="F767" s="15" t="s">
        <v>80</v>
      </c>
      <c r="G767" s="15" t="s">
        <v>77</v>
      </c>
      <c r="H767" s="15">
        <v>9.0</v>
      </c>
      <c r="I767" s="15" t="s">
        <v>1224</v>
      </c>
      <c r="J767" s="15">
        <v>21.809</v>
      </c>
      <c r="K767" s="15">
        <v>0.924</v>
      </c>
      <c r="L767" s="15">
        <v>70.023</v>
      </c>
      <c r="M767" s="15">
        <v>39.078</v>
      </c>
      <c r="N767" s="15">
        <v>73.699</v>
      </c>
      <c r="O767" s="15">
        <v>6.0</v>
      </c>
      <c r="P767" s="15" t="s">
        <v>81</v>
      </c>
      <c r="Q767" s="15" t="s">
        <v>149</v>
      </c>
      <c r="R767" s="18" t="str">
        <f>IFNA(VLOOKUP(G767,'Points and Classes'!D:E,2,FALSE),"")</f>
        <v>Novice Asphalt</v>
      </c>
      <c r="S767" s="19">
        <f>IF(R767="Sportsman",0,IFNA(VLOOKUP(D767,'Points and Classes'!A:B,2,FALSE),0))</f>
        <v>20</v>
      </c>
      <c r="T767" s="19">
        <f>IFNA(VLOOKUP(R767&amp;F767,'By Class Overall'!A:D,4,FALSE),0)</f>
        <v>442</v>
      </c>
      <c r="U767" s="19">
        <f>IFNA(VLOOKUP(R767&amp;F767,'By Class Overall'!A:E,5,FALSE),0)</f>
        <v>2</v>
      </c>
      <c r="V767" s="2"/>
      <c r="W767" s="2"/>
      <c r="X767" s="2"/>
      <c r="Y767" s="2"/>
      <c r="Z767" s="2"/>
    </row>
    <row r="768" ht="15.75" customHeight="1">
      <c r="A768" s="20">
        <v>6.0</v>
      </c>
      <c r="B768" s="20">
        <v>1.0</v>
      </c>
      <c r="C768" s="15">
        <v>7.0</v>
      </c>
      <c r="D768" s="15">
        <v>7.0</v>
      </c>
      <c r="E768" s="15">
        <v>421.0</v>
      </c>
      <c r="F768" s="15" t="s">
        <v>120</v>
      </c>
      <c r="G768" s="15" t="s">
        <v>77</v>
      </c>
      <c r="H768" s="15">
        <v>9.0</v>
      </c>
      <c r="I768" s="15" t="s">
        <v>1225</v>
      </c>
      <c r="J768" s="15">
        <v>23.192</v>
      </c>
      <c r="K768" s="15">
        <v>1.383</v>
      </c>
      <c r="L768" s="15">
        <v>69.763</v>
      </c>
      <c r="M768" s="15">
        <v>39.659</v>
      </c>
      <c r="N768" s="15">
        <v>72.619</v>
      </c>
      <c r="O768" s="15">
        <v>4.0</v>
      </c>
      <c r="P768" s="15" t="s">
        <v>532</v>
      </c>
      <c r="Q768" s="15" t="s">
        <v>533</v>
      </c>
      <c r="R768" s="18" t="str">
        <f>IFNA(VLOOKUP(G768,'Points and Classes'!D:E,2,FALSE),"")</f>
        <v>Novice Asphalt</v>
      </c>
      <c r="S768" s="19">
        <f>IF(R768="Sportsman",0,IFNA(VLOOKUP(D768,'Points and Classes'!A:B,2,FALSE),0))</f>
        <v>18</v>
      </c>
      <c r="T768" s="19">
        <f>IFNA(VLOOKUP(R768&amp;F768,'By Class Overall'!A:D,4,FALSE),0)</f>
        <v>146</v>
      </c>
      <c r="U768" s="19">
        <f>IFNA(VLOOKUP(R768&amp;F768,'By Class Overall'!A:E,5,FALSE),0)</f>
        <v>8</v>
      </c>
      <c r="V768" s="2"/>
      <c r="W768" s="2"/>
      <c r="X768" s="2"/>
      <c r="Y768" s="2"/>
      <c r="Z768" s="2"/>
    </row>
    <row r="769" ht="15.75" customHeight="1">
      <c r="A769" s="20">
        <v>6.0</v>
      </c>
      <c r="B769" s="20">
        <v>1.0</v>
      </c>
      <c r="C769" s="15">
        <v>8.0</v>
      </c>
      <c r="D769" s="15">
        <v>8.0</v>
      </c>
      <c r="E769" s="15">
        <v>23.0</v>
      </c>
      <c r="F769" s="15" t="s">
        <v>124</v>
      </c>
      <c r="G769" s="15" t="s">
        <v>77</v>
      </c>
      <c r="H769" s="15">
        <v>9.0</v>
      </c>
      <c r="I769" s="15" t="s">
        <v>1226</v>
      </c>
      <c r="J769" s="15">
        <v>30.136</v>
      </c>
      <c r="K769" s="15">
        <v>6.944</v>
      </c>
      <c r="L769" s="15">
        <v>68.483</v>
      </c>
      <c r="M769" s="15">
        <v>40.864</v>
      </c>
      <c r="N769" s="15">
        <v>70.478</v>
      </c>
      <c r="O769" s="15">
        <v>5.0</v>
      </c>
      <c r="P769" s="15" t="s">
        <v>1227</v>
      </c>
      <c r="Q769" s="15" t="s">
        <v>1228</v>
      </c>
      <c r="R769" s="18" t="str">
        <f>IFNA(VLOOKUP(G769,'Points and Classes'!D:E,2,FALSE),"")</f>
        <v>Novice Asphalt</v>
      </c>
      <c r="S769" s="19">
        <f>IF(R769="Sportsman",0,IFNA(VLOOKUP(D769,'Points and Classes'!A:B,2,FALSE),0))</f>
        <v>16</v>
      </c>
      <c r="T769" s="19">
        <f>IFNA(VLOOKUP(R769&amp;F769,'By Class Overall'!A:D,4,FALSE),0)</f>
        <v>34</v>
      </c>
      <c r="U769" s="19">
        <f>IFNA(VLOOKUP(R769&amp;F769,'By Class Overall'!A:E,5,FALSE),0)</f>
        <v>15</v>
      </c>
      <c r="V769" s="2"/>
      <c r="W769" s="2"/>
      <c r="X769" s="2"/>
      <c r="Y769" s="2"/>
      <c r="Z769" s="2"/>
    </row>
    <row r="770" ht="15.75" customHeight="1">
      <c r="A770" s="20">
        <v>6.0</v>
      </c>
      <c r="B770" s="20">
        <v>1.0</v>
      </c>
      <c r="C770" s="15">
        <v>9.0</v>
      </c>
      <c r="D770" s="15">
        <v>9.0</v>
      </c>
      <c r="E770" s="15">
        <v>99.0</v>
      </c>
      <c r="F770" s="15" t="s">
        <v>122</v>
      </c>
      <c r="G770" s="15" t="s">
        <v>77</v>
      </c>
      <c r="H770" s="15">
        <v>9.0</v>
      </c>
      <c r="I770" s="15" t="s">
        <v>1229</v>
      </c>
      <c r="J770" s="15">
        <v>40.892</v>
      </c>
      <c r="K770" s="15">
        <v>10.756</v>
      </c>
      <c r="L770" s="15">
        <v>66.59</v>
      </c>
      <c r="M770" s="15">
        <v>41.965</v>
      </c>
      <c r="N770" s="15">
        <v>68.629</v>
      </c>
      <c r="O770" s="15">
        <v>7.0</v>
      </c>
      <c r="P770" s="15" t="s">
        <v>22</v>
      </c>
      <c r="Q770" s="15" t="s">
        <v>168</v>
      </c>
      <c r="R770" s="18" t="str">
        <f>IFNA(VLOOKUP(G770,'Points and Classes'!D:E,2,FALSE),"")</f>
        <v>Novice Asphalt</v>
      </c>
      <c r="S770" s="19">
        <f>IF(R770="Sportsman",0,IFNA(VLOOKUP(D770,'Points and Classes'!A:B,2,FALSE),0))</f>
        <v>14</v>
      </c>
      <c r="T770" s="19">
        <f>IFNA(VLOOKUP(R770&amp;F770,'By Class Overall'!A:D,4,FALSE),0)</f>
        <v>58</v>
      </c>
      <c r="U770" s="19">
        <f>IFNA(VLOOKUP(R770&amp;F770,'By Class Overall'!A:E,5,FALSE),0)</f>
        <v>12</v>
      </c>
      <c r="V770" s="2"/>
      <c r="W770" s="2"/>
      <c r="X770" s="2"/>
      <c r="Y770" s="2"/>
      <c r="Z770" s="2"/>
    </row>
    <row r="771" ht="15.75" customHeight="1">
      <c r="A771" s="20">
        <v>6.0</v>
      </c>
      <c r="B771" s="20">
        <v>1.0</v>
      </c>
      <c r="C771" s="15">
        <v>10.0</v>
      </c>
      <c r="D771" s="15">
        <v>10.0</v>
      </c>
      <c r="E771" s="15">
        <v>25.0</v>
      </c>
      <c r="F771" s="15" t="s">
        <v>89</v>
      </c>
      <c r="G771" s="15" t="s">
        <v>77</v>
      </c>
      <c r="H771" s="15">
        <v>9.0</v>
      </c>
      <c r="I771" s="15" t="s">
        <v>1230</v>
      </c>
      <c r="J771" s="15">
        <v>46.744</v>
      </c>
      <c r="K771" s="15">
        <v>5.852</v>
      </c>
      <c r="L771" s="15">
        <v>65.604</v>
      </c>
      <c r="M771" s="15">
        <v>42.176</v>
      </c>
      <c r="N771" s="15">
        <v>68.285</v>
      </c>
      <c r="O771" s="15">
        <v>4.0</v>
      </c>
      <c r="P771" s="15" t="s">
        <v>90</v>
      </c>
      <c r="Q771" s="15" t="s">
        <v>274</v>
      </c>
      <c r="R771" s="18" t="str">
        <f>IFNA(VLOOKUP(G771,'Points and Classes'!D:E,2,FALSE),"")</f>
        <v>Novice Asphalt</v>
      </c>
      <c r="S771" s="19">
        <f>IF(R771="Sportsman",0,IFNA(VLOOKUP(D771,'Points and Classes'!A:B,2,FALSE),0))</f>
        <v>12</v>
      </c>
      <c r="T771" s="19">
        <f>IFNA(VLOOKUP(R771&amp;F771,'By Class Overall'!A:D,4,FALSE),0)</f>
        <v>164</v>
      </c>
      <c r="U771" s="19">
        <f>IFNA(VLOOKUP(R771&amp;F771,'By Class Overall'!A:E,5,FALSE),0)</f>
        <v>6</v>
      </c>
      <c r="V771" s="2"/>
      <c r="W771" s="2"/>
      <c r="X771" s="2"/>
      <c r="Y771" s="2"/>
      <c r="Z771" s="2"/>
    </row>
    <row r="772" ht="15.75" customHeight="1">
      <c r="A772" s="20">
        <v>6.0</v>
      </c>
      <c r="B772" s="20">
        <v>1.0</v>
      </c>
      <c r="C772" s="15">
        <v>11.0</v>
      </c>
      <c r="D772" s="15">
        <v>11.0</v>
      </c>
      <c r="E772" s="15">
        <v>87.0</v>
      </c>
      <c r="F772" s="15" t="s">
        <v>119</v>
      </c>
      <c r="G772" s="15" t="s">
        <v>77</v>
      </c>
      <c r="H772" s="15">
        <v>7.0</v>
      </c>
      <c r="I772" s="15" t="s">
        <v>1231</v>
      </c>
      <c r="J772" s="15" t="s">
        <v>151</v>
      </c>
      <c r="K772" s="15" t="s">
        <v>151</v>
      </c>
      <c r="L772" s="15">
        <v>51.057</v>
      </c>
      <c r="M772" s="15">
        <v>47.176</v>
      </c>
      <c r="N772" s="15">
        <v>61.048</v>
      </c>
      <c r="O772" s="15">
        <v>7.0</v>
      </c>
      <c r="P772" s="15" t="s">
        <v>160</v>
      </c>
      <c r="Q772" s="15" t="s">
        <v>158</v>
      </c>
      <c r="R772" s="18" t="str">
        <f>IFNA(VLOOKUP(G772,'Points and Classes'!D:E,2,FALSE),"")</f>
        <v>Novice Asphalt</v>
      </c>
      <c r="S772" s="19">
        <f>IF(R772="Sportsman",0,IFNA(VLOOKUP(D772,'Points and Classes'!A:B,2,FALSE),0))</f>
        <v>10</v>
      </c>
      <c r="T772" s="19">
        <f>IFNA(VLOOKUP(R772&amp;F772,'By Class Overall'!A:D,4,FALSE),0)</f>
        <v>152</v>
      </c>
      <c r="U772" s="19">
        <f>IFNA(VLOOKUP(R772&amp;F772,'By Class Overall'!A:E,5,FALSE),0)</f>
        <v>7</v>
      </c>
      <c r="V772" s="2"/>
      <c r="W772" s="2"/>
      <c r="X772" s="2"/>
      <c r="Y772" s="2"/>
      <c r="Z772" s="2"/>
    </row>
    <row r="773" ht="15.75" customHeight="1">
      <c r="A773" s="20">
        <v>6.0</v>
      </c>
      <c r="B773" s="20">
        <v>1.0</v>
      </c>
      <c r="C773" s="15">
        <v>1.0</v>
      </c>
      <c r="D773" s="15">
        <v>1.0</v>
      </c>
      <c r="E773" s="15">
        <v>112.0</v>
      </c>
      <c r="F773" s="15" t="s">
        <v>107</v>
      </c>
      <c r="G773" s="15" t="s">
        <v>38</v>
      </c>
      <c r="H773" s="15">
        <v>11.0</v>
      </c>
      <c r="I773" s="15" t="s">
        <v>1232</v>
      </c>
      <c r="J773" s="2"/>
      <c r="K773" s="2"/>
      <c r="L773" s="15">
        <v>44.522</v>
      </c>
      <c r="M773" s="15" t="s">
        <v>1233</v>
      </c>
      <c r="N773" s="15">
        <v>45.751</v>
      </c>
      <c r="O773" s="15">
        <v>9.0</v>
      </c>
      <c r="P773" s="15" t="s">
        <v>22</v>
      </c>
      <c r="Q773" s="15" t="s">
        <v>168</v>
      </c>
      <c r="R773" s="18" t="str">
        <f>IFNA(VLOOKUP(G773,'Points and Classes'!D:E,2,FALSE),"")</f>
        <v>Expert Supermoto</v>
      </c>
      <c r="S773" s="19">
        <f>IF(R773="Sportsman",0,IFNA(VLOOKUP(D773,'Points and Classes'!A:B,2,FALSE),0))</f>
        <v>50</v>
      </c>
      <c r="T773" s="19">
        <f>IFNA(VLOOKUP(R773&amp;F773,'By Class Overall'!A:D,4,FALSE),0)</f>
        <v>118</v>
      </c>
      <c r="U773" s="19">
        <f>IFNA(VLOOKUP(R773&amp;F773,'By Class Overall'!A:E,5,FALSE),0)</f>
        <v>6</v>
      </c>
      <c r="V773" s="2"/>
      <c r="W773" s="2"/>
      <c r="X773" s="2"/>
      <c r="Y773" s="2"/>
      <c r="Z773" s="2"/>
    </row>
    <row r="774" ht="15.75" customHeight="1">
      <c r="A774" s="20">
        <v>6.0</v>
      </c>
      <c r="B774" s="20">
        <v>1.0</v>
      </c>
      <c r="C774" s="15">
        <v>2.0</v>
      </c>
      <c r="D774" s="15">
        <v>2.0</v>
      </c>
      <c r="E774" s="15">
        <v>686.0</v>
      </c>
      <c r="F774" s="15" t="s">
        <v>19</v>
      </c>
      <c r="G774" s="15" t="s">
        <v>38</v>
      </c>
      <c r="H774" s="15">
        <v>11.0</v>
      </c>
      <c r="I774" s="15" t="s">
        <v>1234</v>
      </c>
      <c r="J774" s="15">
        <v>2.164</v>
      </c>
      <c r="K774" s="15">
        <v>2.164</v>
      </c>
      <c r="L774" s="15">
        <v>44.387</v>
      </c>
      <c r="M774" s="15" t="s">
        <v>1235</v>
      </c>
      <c r="N774" s="15">
        <v>45.096</v>
      </c>
      <c r="O774" s="15">
        <v>11.0</v>
      </c>
      <c r="P774" s="15" t="s">
        <v>20</v>
      </c>
      <c r="Q774" s="15" t="s">
        <v>165</v>
      </c>
      <c r="R774" s="18" t="str">
        <f>IFNA(VLOOKUP(G774,'Points and Classes'!D:E,2,FALSE),"")</f>
        <v>Expert Supermoto</v>
      </c>
      <c r="S774" s="19">
        <f>IF(R774="Sportsman",0,IFNA(VLOOKUP(D774,'Points and Classes'!A:B,2,FALSE),0))</f>
        <v>40</v>
      </c>
      <c r="T774" s="19">
        <f>IFNA(VLOOKUP(R774&amp;F774,'By Class Overall'!A:D,4,FALSE),0)</f>
        <v>490</v>
      </c>
      <c r="U774" s="19">
        <f>IFNA(VLOOKUP(R774&amp;F774,'By Class Overall'!A:E,5,FALSE),0)</f>
        <v>1</v>
      </c>
      <c r="V774" s="2"/>
      <c r="W774" s="2"/>
      <c r="X774" s="2"/>
      <c r="Y774" s="2"/>
      <c r="Z774" s="2"/>
    </row>
    <row r="775" ht="15.75" customHeight="1">
      <c r="A775" s="20">
        <v>6.0</v>
      </c>
      <c r="B775" s="20">
        <v>1.0</v>
      </c>
      <c r="C775" s="15">
        <v>3.0</v>
      </c>
      <c r="D775" s="15">
        <v>3.0</v>
      </c>
      <c r="E775" s="15">
        <v>365.0</v>
      </c>
      <c r="F775" s="15" t="s">
        <v>25</v>
      </c>
      <c r="G775" s="15" t="s">
        <v>38</v>
      </c>
      <c r="H775" s="15">
        <v>11.0</v>
      </c>
      <c r="I775" s="15" t="s">
        <v>1236</v>
      </c>
      <c r="J775" s="15">
        <v>32.12</v>
      </c>
      <c r="K775" s="15">
        <v>29.956</v>
      </c>
      <c r="L775" s="15">
        <v>42.599</v>
      </c>
      <c r="M775" s="15" t="s">
        <v>1237</v>
      </c>
      <c r="N775" s="15">
        <v>44.493</v>
      </c>
      <c r="O775" s="15">
        <v>3.0</v>
      </c>
      <c r="P775" s="15" t="s">
        <v>22</v>
      </c>
      <c r="Q775" s="15" t="s">
        <v>164</v>
      </c>
      <c r="R775" s="18" t="str">
        <f>IFNA(VLOOKUP(G775,'Points and Classes'!D:E,2,FALSE),"")</f>
        <v>Expert Supermoto</v>
      </c>
      <c r="S775" s="19">
        <f>IF(R775="Sportsman",0,IFNA(VLOOKUP(D775,'Points and Classes'!A:B,2,FALSE),0))</f>
        <v>32</v>
      </c>
      <c r="T775" s="19">
        <f>IFNA(VLOOKUP(R775&amp;F775,'By Class Overall'!A:D,4,FALSE),0)</f>
        <v>354</v>
      </c>
      <c r="U775" s="19">
        <f>IFNA(VLOOKUP(R775&amp;F775,'By Class Overall'!A:E,5,FALSE),0)</f>
        <v>2</v>
      </c>
      <c r="V775" s="2"/>
      <c r="W775" s="2"/>
      <c r="X775" s="2"/>
      <c r="Y775" s="2"/>
      <c r="Z775" s="2"/>
    </row>
    <row r="776" ht="15.75" customHeight="1">
      <c r="A776" s="20">
        <v>6.0</v>
      </c>
      <c r="B776" s="20">
        <v>1.0</v>
      </c>
      <c r="C776" s="15">
        <v>4.0</v>
      </c>
      <c r="D776" s="15">
        <v>4.0</v>
      </c>
      <c r="E776" s="15">
        <v>816.0</v>
      </c>
      <c r="F776" s="15" t="s">
        <v>30</v>
      </c>
      <c r="G776" s="15" t="s">
        <v>38</v>
      </c>
      <c r="H776" s="15">
        <v>11.0</v>
      </c>
      <c r="I776" s="15" t="s">
        <v>1238</v>
      </c>
      <c r="J776" s="15">
        <v>33.472</v>
      </c>
      <c r="K776" s="15">
        <v>1.352</v>
      </c>
      <c r="L776" s="15">
        <v>42.521</v>
      </c>
      <c r="M776" s="15" t="s">
        <v>1239</v>
      </c>
      <c r="N776" s="15">
        <v>43.638</v>
      </c>
      <c r="O776" s="15">
        <v>4.0</v>
      </c>
      <c r="P776" s="15" t="s">
        <v>31</v>
      </c>
      <c r="Q776" s="15" t="s">
        <v>156</v>
      </c>
      <c r="R776" s="18" t="str">
        <f>IFNA(VLOOKUP(G776,'Points and Classes'!D:E,2,FALSE),"")</f>
        <v>Expert Supermoto</v>
      </c>
      <c r="S776" s="19">
        <f>IF(R776="Sportsman",0,IFNA(VLOOKUP(D776,'Points and Classes'!A:B,2,FALSE),0))</f>
        <v>26</v>
      </c>
      <c r="T776" s="19">
        <f>IFNA(VLOOKUP(R776&amp;F776,'By Class Overall'!A:D,4,FALSE),0)</f>
        <v>80</v>
      </c>
      <c r="U776" s="19">
        <f>IFNA(VLOOKUP(R776&amp;F776,'By Class Overall'!A:E,5,FALSE),0)</f>
        <v>9</v>
      </c>
      <c r="V776" s="2"/>
      <c r="W776" s="2"/>
      <c r="X776" s="2"/>
      <c r="Y776" s="2"/>
      <c r="Z776" s="2"/>
    </row>
    <row r="777" ht="15.75" customHeight="1">
      <c r="A777" s="20">
        <v>6.0</v>
      </c>
      <c r="B777" s="20">
        <v>1.0</v>
      </c>
      <c r="C777" s="15">
        <v>5.0</v>
      </c>
      <c r="D777" s="15">
        <v>1.0</v>
      </c>
      <c r="E777" s="15">
        <v>15.0</v>
      </c>
      <c r="F777" s="15" t="s">
        <v>78</v>
      </c>
      <c r="G777" s="15" t="s">
        <v>96</v>
      </c>
      <c r="H777" s="15">
        <v>11.0</v>
      </c>
      <c r="I777" s="15" t="s">
        <v>1240</v>
      </c>
      <c r="J777" s="15">
        <v>33.849</v>
      </c>
      <c r="K777" s="15">
        <v>0.377</v>
      </c>
      <c r="L777" s="15">
        <v>42.5</v>
      </c>
      <c r="M777" s="15" t="s">
        <v>1241</v>
      </c>
      <c r="N777" s="15">
        <v>44.603</v>
      </c>
      <c r="O777" s="15">
        <v>3.0</v>
      </c>
      <c r="P777" s="15" t="s">
        <v>79</v>
      </c>
      <c r="Q777" s="15" t="s">
        <v>148</v>
      </c>
      <c r="R777" s="18" t="str">
        <f>IFNA(VLOOKUP(G777,'Points and Classes'!D:E,2,FALSE),"")</f>
        <v>Novice SuperMoto</v>
      </c>
      <c r="S777" s="19">
        <f>IF(R777="Sportsman",0,IFNA(VLOOKUP(D777,'Points and Classes'!A:B,2,FALSE),0))</f>
        <v>50</v>
      </c>
      <c r="T777" s="19">
        <f>IFNA(VLOOKUP(R777&amp;F777,'By Class Overall'!A:D,4,FALSE),0)</f>
        <v>500</v>
      </c>
      <c r="U777" s="19">
        <f>IFNA(VLOOKUP(R777&amp;F777,'By Class Overall'!A:E,5,FALSE),0)</f>
        <v>1</v>
      </c>
      <c r="V777" s="2"/>
      <c r="W777" s="2"/>
      <c r="X777" s="2"/>
      <c r="Y777" s="2"/>
      <c r="Z777" s="2"/>
    </row>
    <row r="778" ht="15.75" customHeight="1">
      <c r="A778" s="20">
        <v>6.0</v>
      </c>
      <c r="B778" s="20">
        <v>1.0</v>
      </c>
      <c r="C778" s="15">
        <v>6.0</v>
      </c>
      <c r="D778" s="15">
        <v>5.0</v>
      </c>
      <c r="E778" s="15">
        <v>50.0</v>
      </c>
      <c r="F778" s="15" t="s">
        <v>15</v>
      </c>
      <c r="G778" s="15" t="s">
        <v>38</v>
      </c>
      <c r="H778" s="15">
        <v>11.0</v>
      </c>
      <c r="I778" s="15" t="s">
        <v>1242</v>
      </c>
      <c r="J778" s="15" t="s">
        <v>1243</v>
      </c>
      <c r="K778" s="15">
        <v>27.083</v>
      </c>
      <c r="L778" s="15">
        <v>41.01</v>
      </c>
      <c r="M778" s="15" t="s">
        <v>1244</v>
      </c>
      <c r="N778" s="15">
        <v>42.155</v>
      </c>
      <c r="O778" s="15">
        <v>3.0</v>
      </c>
      <c r="P778" s="15" t="s">
        <v>16</v>
      </c>
      <c r="Q778" s="15" t="s">
        <v>164</v>
      </c>
      <c r="R778" s="18" t="str">
        <f>IFNA(VLOOKUP(G778,'Points and Classes'!D:E,2,FALSE),"")</f>
        <v>Expert Supermoto</v>
      </c>
      <c r="S778" s="19">
        <f>IF(R778="Sportsman",0,IFNA(VLOOKUP(D778,'Points and Classes'!A:B,2,FALSE),0))</f>
        <v>22</v>
      </c>
      <c r="T778" s="19">
        <f>IFNA(VLOOKUP(R778&amp;F778,'By Class Overall'!A:D,4,FALSE),0)</f>
        <v>286</v>
      </c>
      <c r="U778" s="19">
        <f>IFNA(VLOOKUP(R778&amp;F778,'By Class Overall'!A:E,5,FALSE),0)</f>
        <v>3</v>
      </c>
      <c r="V778" s="2"/>
      <c r="W778" s="2"/>
      <c r="X778" s="2"/>
      <c r="Y778" s="2"/>
      <c r="Z778" s="2"/>
    </row>
    <row r="779" ht="15.75" customHeight="1">
      <c r="A779" s="20">
        <v>6.0</v>
      </c>
      <c r="B779" s="20">
        <v>1.0</v>
      </c>
      <c r="C779" s="15">
        <v>7.0</v>
      </c>
      <c r="D779" s="15">
        <v>2.0</v>
      </c>
      <c r="E779" s="15">
        <v>622.0</v>
      </c>
      <c r="F779" s="15" t="s">
        <v>83</v>
      </c>
      <c r="G779" s="15" t="s">
        <v>96</v>
      </c>
      <c r="H779" s="15">
        <v>10.0</v>
      </c>
      <c r="I779" s="15" t="s">
        <v>1245</v>
      </c>
      <c r="J779" s="15" t="s">
        <v>170</v>
      </c>
      <c r="K779" s="15" t="s">
        <v>170</v>
      </c>
      <c r="L779" s="15">
        <v>39.92</v>
      </c>
      <c r="M779" s="15" t="s">
        <v>1246</v>
      </c>
      <c r="N779" s="15">
        <v>41.785</v>
      </c>
      <c r="O779" s="15">
        <v>8.0</v>
      </c>
      <c r="P779" s="15" t="s">
        <v>84</v>
      </c>
      <c r="Q779" s="15" t="s">
        <v>150</v>
      </c>
      <c r="R779" s="18" t="str">
        <f>IFNA(VLOOKUP(G779,'Points and Classes'!D:E,2,FALSE),"")</f>
        <v>Novice SuperMoto</v>
      </c>
      <c r="S779" s="19">
        <f>IF(R779="Sportsman",0,IFNA(VLOOKUP(D779,'Points and Classes'!A:B,2,FALSE),0))</f>
        <v>40</v>
      </c>
      <c r="T779" s="19">
        <f>IFNA(VLOOKUP(R779&amp;F779,'By Class Overall'!A:D,4,FALSE),0)</f>
        <v>438</v>
      </c>
      <c r="U779" s="19">
        <f>IFNA(VLOOKUP(R779&amp;F779,'By Class Overall'!A:E,5,FALSE),0)</f>
        <v>2</v>
      </c>
      <c r="V779" s="2"/>
      <c r="W779" s="2"/>
      <c r="X779" s="2"/>
      <c r="Y779" s="2"/>
      <c r="Z779" s="2"/>
    </row>
    <row r="780" ht="15.75" customHeight="1">
      <c r="A780" s="20">
        <v>6.0</v>
      </c>
      <c r="B780" s="20">
        <v>1.0</v>
      </c>
      <c r="C780" s="15">
        <v>8.0</v>
      </c>
      <c r="D780" s="15">
        <v>3.0</v>
      </c>
      <c r="E780" s="15">
        <v>23.0</v>
      </c>
      <c r="F780" s="15" t="s">
        <v>124</v>
      </c>
      <c r="G780" s="15" t="s">
        <v>96</v>
      </c>
      <c r="H780" s="15">
        <v>10.0</v>
      </c>
      <c r="I780" s="15" t="s">
        <v>1247</v>
      </c>
      <c r="J780" s="15" t="s">
        <v>170</v>
      </c>
      <c r="K780" s="15">
        <v>19.492</v>
      </c>
      <c r="L780" s="15">
        <v>38.87</v>
      </c>
      <c r="M780" s="15" t="s">
        <v>1248</v>
      </c>
      <c r="N780" s="15">
        <v>41.039</v>
      </c>
      <c r="O780" s="15">
        <v>10.0</v>
      </c>
      <c r="P780" s="15" t="s">
        <v>1227</v>
      </c>
      <c r="Q780" s="15" t="s">
        <v>1228</v>
      </c>
      <c r="R780" s="18" t="str">
        <f>IFNA(VLOOKUP(G780,'Points and Classes'!D:E,2,FALSE),"")</f>
        <v>Novice SuperMoto</v>
      </c>
      <c r="S780" s="19">
        <f>IF(R780="Sportsman",0,IFNA(VLOOKUP(D780,'Points and Classes'!A:B,2,FALSE),0))</f>
        <v>32</v>
      </c>
      <c r="T780" s="19">
        <f>IFNA(VLOOKUP(R780&amp;F780,'By Class Overall'!A:D,4,FALSE),0)</f>
        <v>64</v>
      </c>
      <c r="U780" s="19">
        <f>IFNA(VLOOKUP(R780&amp;F780,'By Class Overall'!A:E,5,FALSE),0)</f>
        <v>7</v>
      </c>
      <c r="V780" s="2"/>
      <c r="W780" s="2"/>
      <c r="X780" s="2"/>
      <c r="Y780" s="2"/>
      <c r="Z780" s="2"/>
    </row>
    <row r="781" ht="15.75" customHeight="1">
      <c r="A781" s="20">
        <v>6.0</v>
      </c>
      <c r="B781" s="20">
        <v>1.0</v>
      </c>
      <c r="C781" s="15">
        <v>9.0</v>
      </c>
      <c r="D781" s="15">
        <v>4.0</v>
      </c>
      <c r="E781" s="15">
        <v>48.0</v>
      </c>
      <c r="F781" s="15" t="s">
        <v>80</v>
      </c>
      <c r="G781" s="15" t="s">
        <v>96</v>
      </c>
      <c r="H781" s="15">
        <v>10.0</v>
      </c>
      <c r="I781" s="15" t="s">
        <v>1249</v>
      </c>
      <c r="J781" s="15" t="s">
        <v>170</v>
      </c>
      <c r="K781" s="15">
        <v>3.723</v>
      </c>
      <c r="L781" s="15">
        <v>38.675</v>
      </c>
      <c r="M781" s="15" t="s">
        <v>1250</v>
      </c>
      <c r="N781" s="15">
        <v>40.422</v>
      </c>
      <c r="O781" s="15">
        <v>9.0</v>
      </c>
      <c r="P781" s="15" t="s">
        <v>81</v>
      </c>
      <c r="Q781" s="15" t="s">
        <v>149</v>
      </c>
      <c r="R781" s="18" t="str">
        <f>IFNA(VLOOKUP(G781,'Points and Classes'!D:E,2,FALSE),"")</f>
        <v>Novice SuperMoto</v>
      </c>
      <c r="S781" s="19">
        <f>IF(R781="Sportsman",0,IFNA(VLOOKUP(D781,'Points and Classes'!A:B,2,FALSE),0))</f>
        <v>26</v>
      </c>
      <c r="T781" s="19">
        <f>IFNA(VLOOKUP(R781&amp;F781,'By Class Overall'!A:D,4,FALSE),0)</f>
        <v>436</v>
      </c>
      <c r="U781" s="19">
        <f>IFNA(VLOOKUP(R781&amp;F781,'By Class Overall'!A:E,5,FALSE),0)</f>
        <v>3</v>
      </c>
      <c r="V781" s="2"/>
      <c r="W781" s="2"/>
      <c r="X781" s="2"/>
      <c r="Y781" s="2"/>
      <c r="Z781" s="2"/>
    </row>
    <row r="782" ht="15.75" customHeight="1">
      <c r="A782" s="20">
        <v>6.0</v>
      </c>
      <c r="B782" s="20">
        <v>1.0</v>
      </c>
      <c r="C782" s="15">
        <v>10.0</v>
      </c>
      <c r="D782" s="15">
        <v>6.0</v>
      </c>
      <c r="E782" s="15">
        <v>17.0</v>
      </c>
      <c r="F782" s="15" t="s">
        <v>36</v>
      </c>
      <c r="G782" s="15" t="s">
        <v>38</v>
      </c>
      <c r="H782" s="15">
        <v>10.0</v>
      </c>
      <c r="I782" s="15" t="s">
        <v>1251</v>
      </c>
      <c r="J782" s="15" t="s">
        <v>170</v>
      </c>
      <c r="K782" s="15">
        <v>29.216</v>
      </c>
      <c r="L782" s="15">
        <v>37.215</v>
      </c>
      <c r="M782" s="15" t="s">
        <v>1252</v>
      </c>
      <c r="N782" s="15">
        <v>39.471</v>
      </c>
      <c r="O782" s="15">
        <v>3.0</v>
      </c>
      <c r="P782" s="15" t="s">
        <v>37</v>
      </c>
      <c r="Q782" s="15" t="s">
        <v>168</v>
      </c>
      <c r="R782" s="18" t="str">
        <f>IFNA(VLOOKUP(G782,'Points and Classes'!D:E,2,FALSE),"")</f>
        <v>Expert Supermoto</v>
      </c>
      <c r="S782" s="19">
        <f>IF(R782="Sportsman",0,IFNA(VLOOKUP(D782,'Points and Classes'!A:B,2,FALSE),0))</f>
        <v>20</v>
      </c>
      <c r="T782" s="19">
        <f>IFNA(VLOOKUP(R782&amp;F782,'By Class Overall'!A:D,4,FALSE),0)</f>
        <v>117</v>
      </c>
      <c r="U782" s="19">
        <f>IFNA(VLOOKUP(R782&amp;F782,'By Class Overall'!A:E,5,FALSE),0)</f>
        <v>7</v>
      </c>
      <c r="V782" s="2"/>
      <c r="W782" s="2"/>
      <c r="X782" s="2"/>
      <c r="Y782" s="2"/>
      <c r="Z782" s="2"/>
    </row>
    <row r="783" ht="15.75" customHeight="1">
      <c r="A783" s="20">
        <v>6.0</v>
      </c>
      <c r="B783" s="20">
        <v>1.0</v>
      </c>
      <c r="C783" s="15">
        <v>11.0</v>
      </c>
      <c r="D783" s="15">
        <v>5.0</v>
      </c>
      <c r="E783" s="15">
        <v>25.0</v>
      </c>
      <c r="F783" s="15" t="s">
        <v>89</v>
      </c>
      <c r="G783" s="15" t="s">
        <v>96</v>
      </c>
      <c r="H783" s="15">
        <v>9.0</v>
      </c>
      <c r="I783" s="15" t="s">
        <v>1253</v>
      </c>
      <c r="J783" s="15" t="s">
        <v>151</v>
      </c>
      <c r="K783" s="15" t="s">
        <v>170</v>
      </c>
      <c r="L783" s="15">
        <v>36.348</v>
      </c>
      <c r="M783" s="15" t="s">
        <v>1254</v>
      </c>
      <c r="N783" s="15">
        <v>37.968</v>
      </c>
      <c r="O783" s="15">
        <v>2.0</v>
      </c>
      <c r="P783" s="15" t="s">
        <v>90</v>
      </c>
      <c r="Q783" s="15" t="s">
        <v>274</v>
      </c>
      <c r="R783" s="18" t="str">
        <f>IFNA(VLOOKUP(G783,'Points and Classes'!D:E,2,FALSE),"")</f>
        <v>Novice SuperMoto</v>
      </c>
      <c r="S783" s="19">
        <f>IF(R783="Sportsman",0,IFNA(VLOOKUP(D783,'Points and Classes'!A:B,2,FALSE),0))</f>
        <v>22</v>
      </c>
      <c r="T783" s="19">
        <f>IFNA(VLOOKUP(R783&amp;F783,'By Class Overall'!A:D,4,FALSE),0)</f>
        <v>228</v>
      </c>
      <c r="U783" s="19">
        <f>IFNA(VLOOKUP(R783&amp;F783,'By Class Overall'!A:E,5,FALSE),0)</f>
        <v>4</v>
      </c>
      <c r="V783" s="2"/>
      <c r="W783" s="2"/>
      <c r="X783" s="2"/>
      <c r="Y783" s="2"/>
      <c r="Z783" s="2"/>
    </row>
    <row r="784" ht="15.75" customHeight="1">
      <c r="A784" s="20">
        <v>6.0</v>
      </c>
      <c r="B784" s="20">
        <v>1.0</v>
      </c>
      <c r="C784" s="15">
        <v>12.0</v>
      </c>
      <c r="D784" s="15">
        <v>6.0</v>
      </c>
      <c r="E784" s="15">
        <v>421.0</v>
      </c>
      <c r="F784" s="15" t="s">
        <v>120</v>
      </c>
      <c r="G784" s="15" t="s">
        <v>96</v>
      </c>
      <c r="H784" s="15">
        <v>9.0</v>
      </c>
      <c r="I784" s="15" t="s">
        <v>1255</v>
      </c>
      <c r="J784" s="15" t="s">
        <v>151</v>
      </c>
      <c r="K784" s="15">
        <v>0.654</v>
      </c>
      <c r="L784" s="15">
        <v>36.314</v>
      </c>
      <c r="M784" s="15" t="s">
        <v>1256</v>
      </c>
      <c r="N784" s="15">
        <v>40.184</v>
      </c>
      <c r="O784" s="15">
        <v>7.0</v>
      </c>
      <c r="P784" s="15" t="s">
        <v>532</v>
      </c>
      <c r="Q784" s="15" t="s">
        <v>533</v>
      </c>
      <c r="R784" s="18" t="str">
        <f>IFNA(VLOOKUP(G784,'Points and Classes'!D:E,2,FALSE),"")</f>
        <v>Novice SuperMoto</v>
      </c>
      <c r="S784" s="19">
        <f>IF(R784="Sportsman",0,IFNA(VLOOKUP(D784,'Points and Classes'!A:B,2,FALSE),0))</f>
        <v>20</v>
      </c>
      <c r="T784" s="19">
        <f>IFNA(VLOOKUP(R784&amp;F784,'By Class Overall'!A:D,4,FALSE),0)</f>
        <v>188</v>
      </c>
      <c r="U784" s="19">
        <f>IFNA(VLOOKUP(R784&amp;F784,'By Class Overall'!A:E,5,FALSE),0)</f>
        <v>5</v>
      </c>
      <c r="V784" s="2"/>
      <c r="W784" s="2"/>
      <c r="X784" s="2"/>
      <c r="Y784" s="2"/>
      <c r="Z784" s="2"/>
    </row>
    <row r="785" ht="15.75" customHeight="1">
      <c r="A785" s="20">
        <v>6.0</v>
      </c>
      <c r="B785" s="20">
        <v>1.0</v>
      </c>
      <c r="C785" s="15">
        <v>13.0</v>
      </c>
      <c r="D785" s="15">
        <v>7.0</v>
      </c>
      <c r="E785" s="15">
        <v>51.0</v>
      </c>
      <c r="F785" s="15" t="s">
        <v>26</v>
      </c>
      <c r="G785" s="15" t="s">
        <v>38</v>
      </c>
      <c r="H785" s="15">
        <v>3.0</v>
      </c>
      <c r="I785" s="15" t="s">
        <v>1257</v>
      </c>
      <c r="J785" s="15" t="s">
        <v>1258</v>
      </c>
      <c r="K785" s="15" t="s">
        <v>180</v>
      </c>
      <c r="L785" s="15">
        <v>38.711</v>
      </c>
      <c r="M785" s="15" t="s">
        <v>1259</v>
      </c>
      <c r="N785" s="15">
        <v>39.863</v>
      </c>
      <c r="O785" s="15">
        <v>2.0</v>
      </c>
      <c r="P785" s="15" t="s">
        <v>27</v>
      </c>
      <c r="Q785" s="15" t="s">
        <v>176</v>
      </c>
      <c r="R785" s="18" t="str">
        <f>IFNA(VLOOKUP(G785,'Points and Classes'!D:E,2,FALSE),"")</f>
        <v>Expert Supermoto</v>
      </c>
      <c r="S785" s="19">
        <f>IF(R785="Sportsman",0,IFNA(VLOOKUP(D785,'Points and Classes'!A:B,2,FALSE),0))</f>
        <v>18</v>
      </c>
      <c r="T785" s="19">
        <f>IFNA(VLOOKUP(R785&amp;F785,'By Class Overall'!A:D,4,FALSE),0)</f>
        <v>72</v>
      </c>
      <c r="U785" s="19">
        <f>IFNA(VLOOKUP(R785&amp;F785,'By Class Overall'!A:E,5,FALSE),0)</f>
        <v>13</v>
      </c>
      <c r="V785" s="2"/>
      <c r="W785" s="2"/>
      <c r="X785" s="2"/>
      <c r="Y785" s="2"/>
      <c r="Z785" s="2"/>
    </row>
    <row r="786" ht="15.75" customHeight="1">
      <c r="A786" s="20">
        <v>6.0</v>
      </c>
      <c r="B786" s="20">
        <v>1.0</v>
      </c>
      <c r="C786" s="15" t="s">
        <v>129</v>
      </c>
      <c r="D786" s="15" t="s">
        <v>129</v>
      </c>
      <c r="E786" s="15">
        <v>191.0</v>
      </c>
      <c r="F786" s="15" t="s">
        <v>106</v>
      </c>
      <c r="G786" s="15" t="s">
        <v>38</v>
      </c>
      <c r="H786" s="2"/>
      <c r="I786" s="2"/>
      <c r="J786" s="15" t="s">
        <v>129</v>
      </c>
      <c r="K786" s="2"/>
      <c r="L786" s="15" t="s">
        <v>153</v>
      </c>
      <c r="M786" s="2"/>
      <c r="N786" s="15" t="s">
        <v>153</v>
      </c>
      <c r="O786" s="15">
        <v>0.0</v>
      </c>
      <c r="P786" s="15" t="s">
        <v>86</v>
      </c>
      <c r="Q786" s="15" t="s">
        <v>454</v>
      </c>
      <c r="R786" s="18" t="str">
        <f>IFNA(VLOOKUP(G786,'Points and Classes'!D:E,2,FALSE),"")</f>
        <v>Expert Supermoto</v>
      </c>
      <c r="S786" s="19">
        <f>IF(R786="Sportsman",0,IFNA(VLOOKUP(D786,'Points and Classes'!A:B,2,FALSE),0))</f>
        <v>0</v>
      </c>
      <c r="T786" s="19">
        <f>IFNA(VLOOKUP(R786&amp;F786,'By Class Overall'!A:D,4,FALSE),0)</f>
        <v>160</v>
      </c>
      <c r="U786" s="19">
        <f>IFNA(VLOOKUP(R786&amp;F786,'By Class Overall'!A:E,5,FALSE),0)</f>
        <v>5</v>
      </c>
      <c r="V786" s="2"/>
      <c r="W786" s="2"/>
      <c r="X786" s="2"/>
      <c r="Y786" s="2"/>
      <c r="Z786" s="2"/>
    </row>
    <row r="787" ht="15.75" customHeight="1">
      <c r="A787" s="20">
        <v>6.0</v>
      </c>
      <c r="B787" s="20">
        <v>1.0</v>
      </c>
      <c r="C787" s="15" t="s">
        <v>129</v>
      </c>
      <c r="D787" s="15" t="s">
        <v>129</v>
      </c>
      <c r="E787" s="15">
        <v>126.0</v>
      </c>
      <c r="F787" s="15" t="s">
        <v>21</v>
      </c>
      <c r="G787" s="15" t="s">
        <v>38</v>
      </c>
      <c r="H787" s="2"/>
      <c r="I787" s="2"/>
      <c r="J787" s="15" t="s">
        <v>129</v>
      </c>
      <c r="K787" s="2"/>
      <c r="L787" s="15" t="s">
        <v>153</v>
      </c>
      <c r="M787" s="2"/>
      <c r="N787" s="15" t="s">
        <v>153</v>
      </c>
      <c r="O787" s="15">
        <v>0.0</v>
      </c>
      <c r="P787" s="15" t="s">
        <v>22</v>
      </c>
      <c r="Q787" s="15" t="s">
        <v>157</v>
      </c>
      <c r="R787" s="18" t="str">
        <f>IFNA(VLOOKUP(G787,'Points and Classes'!D:E,2,FALSE),"")</f>
        <v>Expert Supermoto</v>
      </c>
      <c r="S787" s="19">
        <f>IF(R787="Sportsman",0,IFNA(VLOOKUP(D787,'Points and Classes'!A:B,2,FALSE),0))</f>
        <v>0</v>
      </c>
      <c r="T787" s="19">
        <f>IFNA(VLOOKUP(R787&amp;F787,'By Class Overall'!A:D,4,FALSE),0)</f>
        <v>78</v>
      </c>
      <c r="U787" s="19">
        <f>IFNA(VLOOKUP(R787&amp;F787,'By Class Overall'!A:E,5,FALSE),0)</f>
        <v>11</v>
      </c>
      <c r="V787" s="2"/>
      <c r="W787" s="2"/>
      <c r="X787" s="2"/>
      <c r="Y787" s="2"/>
      <c r="Z787" s="2"/>
    </row>
    <row r="788" ht="15.75" customHeight="1">
      <c r="A788" s="20">
        <v>6.0</v>
      </c>
      <c r="B788" s="20">
        <v>1.0</v>
      </c>
      <c r="C788" s="15" t="s">
        <v>129</v>
      </c>
      <c r="D788" s="15" t="s">
        <v>129</v>
      </c>
      <c r="E788" s="15">
        <v>881.0</v>
      </c>
      <c r="F788" s="15" t="s">
        <v>118</v>
      </c>
      <c r="G788" s="15" t="s">
        <v>96</v>
      </c>
      <c r="H788" s="2"/>
      <c r="I788" s="2"/>
      <c r="J788" s="15" t="s">
        <v>129</v>
      </c>
      <c r="K788" s="2"/>
      <c r="L788" s="15" t="s">
        <v>153</v>
      </c>
      <c r="M788" s="2"/>
      <c r="N788" s="15" t="s">
        <v>153</v>
      </c>
      <c r="O788" s="15">
        <v>0.0</v>
      </c>
      <c r="P788" s="15" t="s">
        <v>525</v>
      </c>
      <c r="Q788" s="15" t="s">
        <v>156</v>
      </c>
      <c r="R788" s="18" t="str">
        <f>IFNA(VLOOKUP(G788,'Points and Classes'!D:E,2,FALSE),"")</f>
        <v>Novice SuperMoto</v>
      </c>
      <c r="S788" s="19">
        <f>IF(R788="Sportsman",0,IFNA(VLOOKUP(D788,'Points and Classes'!A:B,2,FALSE),0))</f>
        <v>0</v>
      </c>
      <c r="T788" s="19">
        <f>IFNA(VLOOKUP(R788&amp;F788,'By Class Overall'!A:D,4,FALSE),0)</f>
        <v>18</v>
      </c>
      <c r="U788" s="19">
        <f>IFNA(VLOOKUP(R788&amp;F788,'By Class Overall'!A:E,5,FALSE),0)</f>
        <v>10</v>
      </c>
      <c r="V788" s="2"/>
      <c r="W788" s="2"/>
      <c r="X788" s="2"/>
      <c r="Y788" s="2"/>
      <c r="Z788" s="2"/>
    </row>
    <row r="789" ht="15.75" customHeight="1">
      <c r="A789" s="20">
        <v>6.0</v>
      </c>
      <c r="B789" s="20">
        <v>1.0</v>
      </c>
      <c r="C789" s="15" t="s">
        <v>129</v>
      </c>
      <c r="D789" s="15" t="s">
        <v>129</v>
      </c>
      <c r="E789" s="15">
        <v>234.0</v>
      </c>
      <c r="F789" s="15" t="s">
        <v>93</v>
      </c>
      <c r="G789" s="15" t="s">
        <v>96</v>
      </c>
      <c r="H789" s="2"/>
      <c r="I789" s="2"/>
      <c r="J789" s="15" t="s">
        <v>129</v>
      </c>
      <c r="K789" s="2"/>
      <c r="L789" s="15" t="s">
        <v>153</v>
      </c>
      <c r="M789" s="2"/>
      <c r="N789" s="15" t="s">
        <v>153</v>
      </c>
      <c r="O789" s="15">
        <v>0.0</v>
      </c>
      <c r="P789" s="15" t="s">
        <v>94</v>
      </c>
      <c r="Q789" s="15" t="s">
        <v>164</v>
      </c>
      <c r="R789" s="18" t="str">
        <f>IFNA(VLOOKUP(G789,'Points and Classes'!D:E,2,FALSE),"")</f>
        <v>Novice SuperMoto</v>
      </c>
      <c r="S789" s="19">
        <f>IF(R789="Sportsman",0,IFNA(VLOOKUP(D789,'Points and Classes'!A:B,2,FALSE),0))</f>
        <v>0</v>
      </c>
      <c r="T789" s="19">
        <f>IFNA(VLOOKUP(R789&amp;F789,'By Class Overall'!A:D,4,FALSE),0)</f>
        <v>16</v>
      </c>
      <c r="U789" s="19">
        <f>IFNA(VLOOKUP(R789&amp;F789,'By Class Overall'!A:E,5,FALSE),0)</f>
        <v>11</v>
      </c>
      <c r="V789" s="2"/>
      <c r="W789" s="2"/>
      <c r="X789" s="2"/>
      <c r="Y789" s="2"/>
      <c r="Z789" s="2"/>
    </row>
    <row r="790" ht="15.75" customHeight="1">
      <c r="A790" s="20">
        <v>6.0</v>
      </c>
      <c r="B790" s="20">
        <v>1.0</v>
      </c>
      <c r="C790" s="15" t="s">
        <v>129</v>
      </c>
      <c r="D790" s="15" t="s">
        <v>129</v>
      </c>
      <c r="E790" s="15">
        <v>227.0</v>
      </c>
      <c r="F790" s="15" t="s">
        <v>121</v>
      </c>
      <c r="G790" s="15" t="s">
        <v>96</v>
      </c>
      <c r="H790" s="2"/>
      <c r="I790" s="2"/>
      <c r="J790" s="15" t="s">
        <v>129</v>
      </c>
      <c r="K790" s="2"/>
      <c r="L790" s="15" t="s">
        <v>153</v>
      </c>
      <c r="M790" s="2"/>
      <c r="N790" s="15" t="s">
        <v>153</v>
      </c>
      <c r="O790" s="15">
        <v>0.0</v>
      </c>
      <c r="P790" s="15" t="s">
        <v>974</v>
      </c>
      <c r="Q790" s="15" t="s">
        <v>975</v>
      </c>
      <c r="R790" s="18" t="str">
        <f>IFNA(VLOOKUP(G790,'Points and Classes'!D:E,2,FALSE),"")</f>
        <v>Novice SuperMoto</v>
      </c>
      <c r="S790" s="19">
        <f>IF(R790="Sportsman",0,IFNA(VLOOKUP(D790,'Points and Classes'!A:B,2,FALSE),0))</f>
        <v>0</v>
      </c>
      <c r="T790" s="19">
        <f>IFNA(VLOOKUP(R790&amp;F790,'By Class Overall'!A:D,4,FALSE),0)</f>
        <v>0</v>
      </c>
      <c r="U790" s="19">
        <f>IFNA(VLOOKUP(R790&amp;F790,'By Class Overall'!A:E,5,FALSE),0)</f>
        <v>0</v>
      </c>
      <c r="V790" s="2"/>
      <c r="W790" s="2"/>
      <c r="X790" s="2"/>
      <c r="Y790" s="2"/>
      <c r="Z790" s="2"/>
    </row>
    <row r="791" ht="15.75" customHeight="1">
      <c r="A791" s="20">
        <v>6.0</v>
      </c>
      <c r="B791" s="20">
        <v>1.0</v>
      </c>
      <c r="C791" s="15">
        <v>1.0</v>
      </c>
      <c r="D791" s="15">
        <v>1.0</v>
      </c>
      <c r="E791" s="15">
        <v>15.0</v>
      </c>
      <c r="F791" s="15" t="s">
        <v>78</v>
      </c>
      <c r="G791" s="15" t="s">
        <v>97</v>
      </c>
      <c r="H791" s="15">
        <v>9.0</v>
      </c>
      <c r="I791" s="15" t="s">
        <v>1260</v>
      </c>
      <c r="J791" s="2"/>
      <c r="K791" s="2"/>
      <c r="L791" s="15">
        <v>69.229</v>
      </c>
      <c r="M791" s="15">
        <v>40.736</v>
      </c>
      <c r="N791" s="15">
        <v>70.699</v>
      </c>
      <c r="O791" s="15">
        <v>5.0</v>
      </c>
      <c r="P791" s="15" t="s">
        <v>98</v>
      </c>
      <c r="Q791" s="15" t="s">
        <v>148</v>
      </c>
      <c r="R791" s="18" t="str">
        <f>IFNA(VLOOKUP(G791,'Points and Classes'!D:E,2,FALSE),"")</f>
        <v>Unlimited Mini Asphalt</v>
      </c>
      <c r="S791" s="19">
        <f>IF(R791="Sportsman",0,IFNA(VLOOKUP(D791,'Points and Classes'!A:B,2,FALSE),0))</f>
        <v>50</v>
      </c>
      <c r="T791" s="19">
        <f>IFNA(VLOOKUP(R791&amp;F791,'By Class Overall'!A:D,4,FALSE),0)</f>
        <v>280</v>
      </c>
      <c r="U791" s="19">
        <f>IFNA(VLOOKUP(R791&amp;F791,'By Class Overall'!A:E,5,FALSE),0)</f>
        <v>3</v>
      </c>
      <c r="V791" s="2"/>
      <c r="W791" s="2"/>
      <c r="X791" s="2"/>
      <c r="Y791" s="2"/>
      <c r="Z791" s="2"/>
    </row>
    <row r="792" ht="15.75" customHeight="1">
      <c r="A792" s="20">
        <v>6.0</v>
      </c>
      <c r="B792" s="20">
        <v>1.0</v>
      </c>
      <c r="C792" s="15">
        <v>2.0</v>
      </c>
      <c r="D792" s="15">
        <v>2.0</v>
      </c>
      <c r="E792" s="15">
        <v>234.0</v>
      </c>
      <c r="F792" s="15" t="s">
        <v>93</v>
      </c>
      <c r="G792" s="15" t="s">
        <v>97</v>
      </c>
      <c r="H792" s="15">
        <v>9.0</v>
      </c>
      <c r="I792" s="15" t="s">
        <v>1261</v>
      </c>
      <c r="J792" s="15">
        <v>10.76</v>
      </c>
      <c r="K792" s="15">
        <v>10.76</v>
      </c>
      <c r="L792" s="15">
        <v>67.295</v>
      </c>
      <c r="M792" s="15">
        <v>42.052</v>
      </c>
      <c r="N792" s="15">
        <v>68.487</v>
      </c>
      <c r="O792" s="15">
        <v>2.0</v>
      </c>
      <c r="P792" s="15" t="s">
        <v>94</v>
      </c>
      <c r="Q792" s="15" t="s">
        <v>164</v>
      </c>
      <c r="R792" s="18" t="str">
        <f>IFNA(VLOOKUP(G792,'Points and Classes'!D:E,2,FALSE),"")</f>
        <v>Unlimited Mini Asphalt</v>
      </c>
      <c r="S792" s="19">
        <f>IF(R792="Sportsman",0,IFNA(VLOOKUP(D792,'Points and Classes'!A:B,2,FALSE),0))</f>
        <v>40</v>
      </c>
      <c r="T792" s="19">
        <f>IFNA(VLOOKUP(R792&amp;F792,'By Class Overall'!A:D,4,FALSE),0)</f>
        <v>414</v>
      </c>
      <c r="U792" s="19">
        <f>IFNA(VLOOKUP(R792&amp;F792,'By Class Overall'!A:E,5,FALSE),0)</f>
        <v>1</v>
      </c>
      <c r="V792" s="2"/>
      <c r="W792" s="2"/>
      <c r="X792" s="2"/>
      <c r="Y792" s="2"/>
      <c r="Z792" s="2"/>
    </row>
    <row r="793" ht="15.75" customHeight="1">
      <c r="A793" s="20">
        <v>6.0</v>
      </c>
      <c r="B793" s="20">
        <v>1.0</v>
      </c>
      <c r="C793" s="15">
        <v>3.0</v>
      </c>
      <c r="D793" s="15">
        <v>3.0</v>
      </c>
      <c r="E793" s="15">
        <v>369.0</v>
      </c>
      <c r="F793" s="15" t="s">
        <v>73</v>
      </c>
      <c r="G793" s="15" t="s">
        <v>97</v>
      </c>
      <c r="H793" s="15">
        <v>8.0</v>
      </c>
      <c r="I793" s="15" t="s">
        <v>1262</v>
      </c>
      <c r="J793" s="15" t="s">
        <v>170</v>
      </c>
      <c r="K793" s="15" t="s">
        <v>170</v>
      </c>
      <c r="L793" s="15">
        <v>61.521</v>
      </c>
      <c r="M793" s="15">
        <v>46.024</v>
      </c>
      <c r="N793" s="15">
        <v>62.576</v>
      </c>
      <c r="O793" s="15">
        <v>4.0</v>
      </c>
      <c r="P793" s="15" t="s">
        <v>74</v>
      </c>
      <c r="Q793" s="15" t="s">
        <v>179</v>
      </c>
      <c r="R793" s="18" t="str">
        <f>IFNA(VLOOKUP(G793,'Points and Classes'!D:E,2,FALSE),"")</f>
        <v>Unlimited Mini Asphalt</v>
      </c>
      <c r="S793" s="19">
        <f>IF(R793="Sportsman",0,IFNA(VLOOKUP(D793,'Points and Classes'!A:B,2,FALSE),0))</f>
        <v>32</v>
      </c>
      <c r="T793" s="19">
        <f>IFNA(VLOOKUP(R793&amp;F793,'By Class Overall'!A:D,4,FALSE),0)</f>
        <v>330</v>
      </c>
      <c r="U793" s="19">
        <f>IFNA(VLOOKUP(R793&amp;F793,'By Class Overall'!A:E,5,FALSE),0)</f>
        <v>2</v>
      </c>
      <c r="V793" s="2"/>
      <c r="W793" s="2"/>
      <c r="X793" s="2"/>
      <c r="Y793" s="2"/>
      <c r="Z793" s="2"/>
    </row>
    <row r="794" ht="15.75" customHeight="1">
      <c r="A794" s="20">
        <v>6.0</v>
      </c>
      <c r="B794" s="20">
        <v>2.0</v>
      </c>
      <c r="C794" s="15">
        <v>1.0</v>
      </c>
      <c r="D794" s="15">
        <v>1.0</v>
      </c>
      <c r="E794" s="15">
        <v>365.0</v>
      </c>
      <c r="F794" s="15" t="s">
        <v>25</v>
      </c>
      <c r="G794" s="15" t="s">
        <v>69</v>
      </c>
      <c r="H794" s="15">
        <v>11.0</v>
      </c>
      <c r="I794" s="15" t="s">
        <v>1263</v>
      </c>
      <c r="J794" s="2"/>
      <c r="K794" s="2"/>
      <c r="L794" s="15">
        <v>63.667</v>
      </c>
      <c r="M794" s="15">
        <v>44.433</v>
      </c>
      <c r="N794" s="15">
        <v>64.817</v>
      </c>
      <c r="O794" s="15">
        <v>4.0</v>
      </c>
      <c r="P794" s="15" t="s">
        <v>75</v>
      </c>
      <c r="Q794" s="15" t="s">
        <v>164</v>
      </c>
      <c r="R794" s="18" t="str">
        <f>IFNA(VLOOKUP(G794,'Points and Classes'!D:E,2,FALSE),"")</f>
        <v>Limited Mini Asphalt</v>
      </c>
      <c r="S794" s="19">
        <f>IF(R794="Sportsman",0,IFNA(VLOOKUP(D794,'Points and Classes'!A:B,2,FALSE),0))</f>
        <v>50</v>
      </c>
      <c r="T794" s="19">
        <f>IFNA(VLOOKUP(R794&amp;F794,'By Class Overall'!A:D,4,FALSE),0)</f>
        <v>172</v>
      </c>
      <c r="U794" s="19">
        <f>IFNA(VLOOKUP(R794&amp;F794,'By Class Overall'!A:E,5,FALSE),0)</f>
        <v>4</v>
      </c>
      <c r="V794" s="2"/>
      <c r="W794" s="2"/>
      <c r="X794" s="2"/>
      <c r="Y794" s="2"/>
      <c r="Z794" s="2"/>
    </row>
    <row r="795" ht="15.75" customHeight="1">
      <c r="A795" s="20">
        <v>6.0</v>
      </c>
      <c r="B795" s="20">
        <v>2.0</v>
      </c>
      <c r="C795" s="15">
        <v>2.0</v>
      </c>
      <c r="D795" s="15">
        <v>2.0</v>
      </c>
      <c r="E795" s="15">
        <v>686.0</v>
      </c>
      <c r="F795" s="15" t="s">
        <v>19</v>
      </c>
      <c r="G795" s="15" t="s">
        <v>69</v>
      </c>
      <c r="H795" s="15">
        <v>11.0</v>
      </c>
      <c r="I795" s="15" t="s">
        <v>1264</v>
      </c>
      <c r="J795" s="15">
        <v>33.387</v>
      </c>
      <c r="K795" s="15">
        <v>33.387</v>
      </c>
      <c r="L795" s="15">
        <v>59.663</v>
      </c>
      <c r="M795" s="15">
        <v>46.865</v>
      </c>
      <c r="N795" s="15">
        <v>61.453</v>
      </c>
      <c r="O795" s="15">
        <v>7.0</v>
      </c>
      <c r="P795" s="15" t="s">
        <v>70</v>
      </c>
      <c r="Q795" s="15" t="s">
        <v>165</v>
      </c>
      <c r="R795" s="18" t="str">
        <f>IFNA(VLOOKUP(G795,'Points and Classes'!D:E,2,FALSE),"")</f>
        <v>Limited Mini Asphalt</v>
      </c>
      <c r="S795" s="19">
        <f>IF(R795="Sportsman",0,IFNA(VLOOKUP(D795,'Points and Classes'!A:B,2,FALSE),0))</f>
        <v>40</v>
      </c>
      <c r="T795" s="19">
        <f>IFNA(VLOOKUP(R795&amp;F795,'By Class Overall'!A:D,4,FALSE),0)</f>
        <v>546</v>
      </c>
      <c r="U795" s="19">
        <f>IFNA(VLOOKUP(R795&amp;F795,'By Class Overall'!A:E,5,FALSE),0)</f>
        <v>1</v>
      </c>
      <c r="V795" s="2"/>
      <c r="W795" s="2"/>
      <c r="X795" s="2"/>
      <c r="Y795" s="2"/>
      <c r="Z795" s="2"/>
    </row>
    <row r="796" ht="15.75" customHeight="1">
      <c r="A796" s="20">
        <v>6.0</v>
      </c>
      <c r="B796" s="20">
        <v>2.0</v>
      </c>
      <c r="C796" s="15">
        <v>3.0</v>
      </c>
      <c r="D796" s="15">
        <v>3.0</v>
      </c>
      <c r="E796" s="15">
        <v>369.0</v>
      </c>
      <c r="F796" s="15" t="s">
        <v>73</v>
      </c>
      <c r="G796" s="15" t="s">
        <v>69</v>
      </c>
      <c r="H796" s="15">
        <v>11.0</v>
      </c>
      <c r="I796" s="15" t="s">
        <v>1265</v>
      </c>
      <c r="J796" s="15">
        <v>41.565</v>
      </c>
      <c r="K796" s="15">
        <v>8.178</v>
      </c>
      <c r="L796" s="15">
        <v>58.758</v>
      </c>
      <c r="M796" s="15">
        <v>47.997</v>
      </c>
      <c r="N796" s="15">
        <v>60.004</v>
      </c>
      <c r="O796" s="15">
        <v>11.0</v>
      </c>
      <c r="P796" s="15" t="s">
        <v>74</v>
      </c>
      <c r="Q796" s="15" t="s">
        <v>179</v>
      </c>
      <c r="R796" s="18" t="str">
        <f>IFNA(VLOOKUP(G796,'Points and Classes'!D:E,2,FALSE),"")</f>
        <v>Limited Mini Asphalt</v>
      </c>
      <c r="S796" s="19">
        <f>IF(R796="Sportsman",0,IFNA(VLOOKUP(D796,'Points and Classes'!A:B,2,FALSE),0))</f>
        <v>32</v>
      </c>
      <c r="T796" s="19">
        <f>IFNA(VLOOKUP(R796&amp;F796,'By Class Overall'!A:D,4,FALSE),0)</f>
        <v>452</v>
      </c>
      <c r="U796" s="19">
        <f>IFNA(VLOOKUP(R796&amp;F796,'By Class Overall'!A:E,5,FALSE),0)</f>
        <v>2</v>
      </c>
      <c r="V796" s="2"/>
      <c r="W796" s="2"/>
      <c r="X796" s="2"/>
      <c r="Y796" s="2"/>
      <c r="Z796" s="2"/>
    </row>
    <row r="797" ht="15.75" customHeight="1">
      <c r="A797" s="20">
        <v>6.0</v>
      </c>
      <c r="B797" s="20">
        <v>2.0</v>
      </c>
      <c r="C797" s="15">
        <v>1.0</v>
      </c>
      <c r="D797" s="15">
        <v>1.0</v>
      </c>
      <c r="E797" s="15">
        <v>112.0</v>
      </c>
      <c r="F797" s="15" t="s">
        <v>107</v>
      </c>
      <c r="G797" s="15" t="s">
        <v>14</v>
      </c>
      <c r="H797" s="15">
        <v>11.0</v>
      </c>
      <c r="I797" s="15" t="s">
        <v>1266</v>
      </c>
      <c r="J797" s="2"/>
      <c r="K797" s="2"/>
      <c r="L797" s="15">
        <v>77.508</v>
      </c>
      <c r="M797" s="15">
        <v>35.824</v>
      </c>
      <c r="N797" s="15">
        <v>80.393</v>
      </c>
      <c r="O797" s="15">
        <v>3.0</v>
      </c>
      <c r="P797" s="15" t="s">
        <v>22</v>
      </c>
      <c r="Q797" s="15" t="s">
        <v>168</v>
      </c>
      <c r="R797" s="18" t="str">
        <f>IFNA(VLOOKUP(G797,'Points and Classes'!D:E,2,FALSE),"")</f>
        <v>Expert Asphalt</v>
      </c>
      <c r="S797" s="19">
        <f>IF(R797="Sportsman",0,IFNA(VLOOKUP(D797,'Points and Classes'!A:B,2,FALSE),0))</f>
        <v>50</v>
      </c>
      <c r="T797" s="19">
        <f>IFNA(VLOOKUP(R797&amp;F797,'By Class Overall'!A:D,4,FALSE),0)</f>
        <v>132</v>
      </c>
      <c r="U797" s="19">
        <f>IFNA(VLOOKUP(R797&amp;F797,'By Class Overall'!A:E,5,FALSE),0)</f>
        <v>8</v>
      </c>
      <c r="V797" s="2"/>
      <c r="W797" s="2"/>
      <c r="X797" s="2"/>
      <c r="Y797" s="2"/>
      <c r="Z797" s="2"/>
    </row>
    <row r="798" ht="15.75" customHeight="1">
      <c r="A798" s="20">
        <v>6.0</v>
      </c>
      <c r="B798" s="20">
        <v>2.0</v>
      </c>
      <c r="C798" s="15">
        <v>2.0</v>
      </c>
      <c r="D798" s="15">
        <v>2.0</v>
      </c>
      <c r="E798" s="15">
        <v>50.0</v>
      </c>
      <c r="F798" s="15" t="s">
        <v>15</v>
      </c>
      <c r="G798" s="15" t="s">
        <v>14</v>
      </c>
      <c r="H798" s="15">
        <v>11.0</v>
      </c>
      <c r="I798" s="15" t="s">
        <v>1267</v>
      </c>
      <c r="J798" s="15">
        <v>3.097</v>
      </c>
      <c r="K798" s="15">
        <v>3.097</v>
      </c>
      <c r="L798" s="15">
        <v>76.926</v>
      </c>
      <c r="M798" s="15">
        <v>36.837</v>
      </c>
      <c r="N798" s="15">
        <v>78.182</v>
      </c>
      <c r="O798" s="15">
        <v>2.0</v>
      </c>
      <c r="P798" s="15" t="s">
        <v>16</v>
      </c>
      <c r="Q798" s="15" t="s">
        <v>164</v>
      </c>
      <c r="R798" s="18" t="str">
        <f>IFNA(VLOOKUP(G798,'Points and Classes'!D:E,2,FALSE),"")</f>
        <v>Expert Asphalt</v>
      </c>
      <c r="S798" s="19">
        <f>IF(R798="Sportsman",0,IFNA(VLOOKUP(D798,'Points and Classes'!A:B,2,FALSE),0))</f>
        <v>40</v>
      </c>
      <c r="T798" s="19">
        <f>IFNA(VLOOKUP(R798&amp;F798,'By Class Overall'!A:D,4,FALSE),0)</f>
        <v>400</v>
      </c>
      <c r="U798" s="19">
        <f>IFNA(VLOOKUP(R798&amp;F798,'By Class Overall'!A:E,5,FALSE),0)</f>
        <v>2</v>
      </c>
      <c r="V798" s="2"/>
      <c r="W798" s="2"/>
      <c r="X798" s="2"/>
      <c r="Y798" s="2"/>
      <c r="Z798" s="2"/>
    </row>
    <row r="799" ht="15.75" customHeight="1">
      <c r="A799" s="20">
        <v>6.0</v>
      </c>
      <c r="B799" s="20">
        <v>2.0</v>
      </c>
      <c r="C799" s="15">
        <v>3.0</v>
      </c>
      <c r="D799" s="15">
        <v>3.0</v>
      </c>
      <c r="E799" s="15">
        <v>686.0</v>
      </c>
      <c r="F799" s="15" t="s">
        <v>19</v>
      </c>
      <c r="G799" s="15" t="s">
        <v>14</v>
      </c>
      <c r="H799" s="15">
        <v>11.0</v>
      </c>
      <c r="I799" s="15" t="s">
        <v>1268</v>
      </c>
      <c r="J799" s="15">
        <v>18.66</v>
      </c>
      <c r="K799" s="15">
        <v>15.563</v>
      </c>
      <c r="L799" s="15">
        <v>74.124</v>
      </c>
      <c r="M799" s="15">
        <v>38.236</v>
      </c>
      <c r="N799" s="15">
        <v>75.322</v>
      </c>
      <c r="O799" s="15">
        <v>7.0</v>
      </c>
      <c r="P799" s="15" t="s">
        <v>20</v>
      </c>
      <c r="Q799" s="15" t="s">
        <v>165</v>
      </c>
      <c r="R799" s="18" t="str">
        <f>IFNA(VLOOKUP(G799,'Points and Classes'!D:E,2,FALSE),"")</f>
        <v>Expert Asphalt</v>
      </c>
      <c r="S799" s="19">
        <f>IF(R799="Sportsman",0,IFNA(VLOOKUP(D799,'Points and Classes'!A:B,2,FALSE),0))</f>
        <v>32</v>
      </c>
      <c r="T799" s="19">
        <f>IFNA(VLOOKUP(R799&amp;F799,'By Class Overall'!A:D,4,FALSE),0)</f>
        <v>468</v>
      </c>
      <c r="U799" s="19">
        <f>IFNA(VLOOKUP(R799&amp;F799,'By Class Overall'!A:E,5,FALSE),0)</f>
        <v>1</v>
      </c>
      <c r="V799" s="2"/>
      <c r="W799" s="2"/>
      <c r="X799" s="2"/>
      <c r="Y799" s="2"/>
      <c r="Z799" s="2"/>
    </row>
    <row r="800" ht="15.75" customHeight="1">
      <c r="A800" s="20">
        <v>6.0</v>
      </c>
      <c r="B800" s="20">
        <v>2.0</v>
      </c>
      <c r="C800" s="15">
        <v>4.0</v>
      </c>
      <c r="D800" s="15">
        <v>4.0</v>
      </c>
      <c r="E800" s="15">
        <v>126.0</v>
      </c>
      <c r="F800" s="15" t="s">
        <v>21</v>
      </c>
      <c r="G800" s="15" t="s">
        <v>14</v>
      </c>
      <c r="H800" s="15">
        <v>11.0</v>
      </c>
      <c r="I800" s="15" t="s">
        <v>1269</v>
      </c>
      <c r="J800" s="15">
        <v>18.861</v>
      </c>
      <c r="K800" s="15">
        <v>0.201</v>
      </c>
      <c r="L800" s="15">
        <v>74.089</v>
      </c>
      <c r="M800" s="15">
        <v>38.271</v>
      </c>
      <c r="N800" s="15">
        <v>75.253</v>
      </c>
      <c r="O800" s="15">
        <v>8.0</v>
      </c>
      <c r="P800" s="15" t="s">
        <v>22</v>
      </c>
      <c r="Q800" s="15" t="s">
        <v>157</v>
      </c>
      <c r="R800" s="18" t="str">
        <f>IFNA(VLOOKUP(G800,'Points and Classes'!D:E,2,FALSE),"")</f>
        <v>Expert Asphalt</v>
      </c>
      <c r="S800" s="19">
        <f>IF(R800="Sportsman",0,IFNA(VLOOKUP(D800,'Points and Classes'!A:B,2,FALSE),0))</f>
        <v>26</v>
      </c>
      <c r="T800" s="19">
        <f>IFNA(VLOOKUP(R800&amp;F800,'By Class Overall'!A:D,4,FALSE),0)</f>
        <v>314</v>
      </c>
      <c r="U800" s="19">
        <f>IFNA(VLOOKUP(R800&amp;F800,'By Class Overall'!A:E,5,FALSE),0)</f>
        <v>3</v>
      </c>
      <c r="V800" s="2"/>
      <c r="W800" s="2"/>
      <c r="X800" s="2"/>
      <c r="Y800" s="2"/>
      <c r="Z800" s="2"/>
    </row>
    <row r="801" ht="15.75" customHeight="1">
      <c r="A801" s="20">
        <v>6.0</v>
      </c>
      <c r="B801" s="20">
        <v>2.0</v>
      </c>
      <c r="C801" s="15">
        <v>5.0</v>
      </c>
      <c r="D801" s="15">
        <v>5.0</v>
      </c>
      <c r="E801" s="15">
        <v>51.0</v>
      </c>
      <c r="F801" s="15" t="s">
        <v>26</v>
      </c>
      <c r="G801" s="15" t="s">
        <v>14</v>
      </c>
      <c r="H801" s="15">
        <v>11.0</v>
      </c>
      <c r="I801" s="15" t="s">
        <v>1270</v>
      </c>
      <c r="J801" s="15">
        <v>25.362</v>
      </c>
      <c r="K801" s="15">
        <v>6.501</v>
      </c>
      <c r="L801" s="15">
        <v>72.98</v>
      </c>
      <c r="M801" s="15">
        <v>38.703</v>
      </c>
      <c r="N801" s="15">
        <v>74.413</v>
      </c>
      <c r="O801" s="15">
        <v>11.0</v>
      </c>
      <c r="P801" s="15" t="s">
        <v>27</v>
      </c>
      <c r="Q801" s="15" t="s">
        <v>176</v>
      </c>
      <c r="R801" s="18" t="str">
        <f>IFNA(VLOOKUP(G801,'Points and Classes'!D:E,2,FALSE),"")</f>
        <v>Expert Asphalt</v>
      </c>
      <c r="S801" s="19">
        <f>IF(R801="Sportsman",0,IFNA(VLOOKUP(D801,'Points and Classes'!A:B,2,FALSE),0))</f>
        <v>22</v>
      </c>
      <c r="T801" s="19">
        <f>IFNA(VLOOKUP(R801&amp;F801,'By Class Overall'!A:D,4,FALSE),0)</f>
        <v>232</v>
      </c>
      <c r="U801" s="19">
        <f>IFNA(VLOOKUP(R801&amp;F801,'By Class Overall'!A:E,5,FALSE),0)</f>
        <v>4</v>
      </c>
      <c r="V801" s="2"/>
      <c r="W801" s="2"/>
      <c r="X801" s="2"/>
      <c r="Y801" s="2"/>
      <c r="Z801" s="2"/>
    </row>
    <row r="802" ht="15.75" customHeight="1">
      <c r="A802" s="20">
        <v>6.0</v>
      </c>
      <c r="B802" s="20">
        <v>2.0</v>
      </c>
      <c r="C802" s="15">
        <v>6.0</v>
      </c>
      <c r="D802" s="15">
        <v>6.0</v>
      </c>
      <c r="E802" s="15">
        <v>17.0</v>
      </c>
      <c r="F802" s="15" t="s">
        <v>36</v>
      </c>
      <c r="G802" s="15" t="s">
        <v>14</v>
      </c>
      <c r="H802" s="15">
        <v>11.0</v>
      </c>
      <c r="I802" s="15" t="s">
        <v>1271</v>
      </c>
      <c r="J802" s="15">
        <v>25.972</v>
      </c>
      <c r="K802" s="15">
        <v>0.61</v>
      </c>
      <c r="L802" s="15">
        <v>72.878</v>
      </c>
      <c r="M802" s="15">
        <v>38.731</v>
      </c>
      <c r="N802" s="15">
        <v>74.359</v>
      </c>
      <c r="O802" s="15">
        <v>5.0</v>
      </c>
      <c r="P802" s="15" t="s">
        <v>37</v>
      </c>
      <c r="Q802" s="15" t="s">
        <v>168</v>
      </c>
      <c r="R802" s="18" t="str">
        <f>IFNA(VLOOKUP(G802,'Points and Classes'!D:E,2,FALSE),"")</f>
        <v>Expert Asphalt</v>
      </c>
      <c r="S802" s="19">
        <f>IF(R802="Sportsman",0,IFNA(VLOOKUP(D802,'Points and Classes'!A:B,2,FALSE),0))</f>
        <v>20</v>
      </c>
      <c r="T802" s="19">
        <f>IFNA(VLOOKUP(R802&amp;F802,'By Class Overall'!A:D,4,FALSE),0)</f>
        <v>134</v>
      </c>
      <c r="U802" s="19">
        <f>IFNA(VLOOKUP(R802&amp;F802,'By Class Overall'!A:E,5,FALSE),0)</f>
        <v>7</v>
      </c>
      <c r="V802" s="2"/>
      <c r="W802" s="2"/>
      <c r="X802" s="2"/>
      <c r="Y802" s="2"/>
      <c r="Z802" s="2"/>
    </row>
    <row r="803" ht="15.75" customHeight="1">
      <c r="A803" s="20">
        <v>6.0</v>
      </c>
      <c r="B803" s="20">
        <v>2.0</v>
      </c>
      <c r="C803" s="15">
        <v>7.0</v>
      </c>
      <c r="D803" s="15">
        <v>7.0</v>
      </c>
      <c r="E803" s="15">
        <v>816.0</v>
      </c>
      <c r="F803" s="15" t="s">
        <v>30</v>
      </c>
      <c r="G803" s="15" t="s">
        <v>14</v>
      </c>
      <c r="H803" s="15">
        <v>11.0</v>
      </c>
      <c r="I803" s="15" t="s">
        <v>1272</v>
      </c>
      <c r="J803" s="15">
        <v>34.039</v>
      </c>
      <c r="K803" s="15">
        <v>8.067</v>
      </c>
      <c r="L803" s="15">
        <v>71.55</v>
      </c>
      <c r="M803" s="15">
        <v>39.54</v>
      </c>
      <c r="N803" s="15">
        <v>72.838</v>
      </c>
      <c r="O803" s="15">
        <v>4.0</v>
      </c>
      <c r="P803" s="15" t="s">
        <v>31</v>
      </c>
      <c r="Q803" s="15" t="s">
        <v>156</v>
      </c>
      <c r="R803" s="18" t="str">
        <f>IFNA(VLOOKUP(G803,'Points and Classes'!D:E,2,FALSE),"")</f>
        <v>Expert Asphalt</v>
      </c>
      <c r="S803" s="19">
        <f>IF(R803="Sportsman",0,IFNA(VLOOKUP(D803,'Points and Classes'!A:B,2,FALSE),0))</f>
        <v>18</v>
      </c>
      <c r="T803" s="19">
        <f>IFNA(VLOOKUP(R803&amp;F803,'By Class Overall'!A:D,4,FALSE),0)</f>
        <v>138</v>
      </c>
      <c r="U803" s="19">
        <f>IFNA(VLOOKUP(R803&amp;F803,'By Class Overall'!A:E,5,FALSE),0)</f>
        <v>6</v>
      </c>
      <c r="V803" s="2"/>
      <c r="W803" s="2"/>
      <c r="X803" s="2"/>
      <c r="Y803" s="2"/>
      <c r="Z803" s="2"/>
    </row>
    <row r="804" ht="15.75" customHeight="1">
      <c r="A804" s="20">
        <v>6.0</v>
      </c>
      <c r="B804" s="20">
        <v>2.0</v>
      </c>
      <c r="C804" s="15" t="s">
        <v>129</v>
      </c>
      <c r="D804" s="15" t="s">
        <v>129</v>
      </c>
      <c r="E804" s="15">
        <v>191.0</v>
      </c>
      <c r="F804" s="15" t="s">
        <v>106</v>
      </c>
      <c r="G804" s="15" t="s">
        <v>14</v>
      </c>
      <c r="H804" s="2"/>
      <c r="I804" s="2"/>
      <c r="J804" s="15" t="s">
        <v>129</v>
      </c>
      <c r="K804" s="2"/>
      <c r="L804" s="15" t="s">
        <v>153</v>
      </c>
      <c r="M804" s="2"/>
      <c r="N804" s="15" t="s">
        <v>153</v>
      </c>
      <c r="O804" s="15">
        <v>0.0</v>
      </c>
      <c r="P804" s="15" t="s">
        <v>86</v>
      </c>
      <c r="Q804" s="14" t="s">
        <v>454</v>
      </c>
      <c r="R804" s="18" t="str">
        <f>IFNA(VLOOKUP(G804,'Points and Classes'!D:E,2,FALSE),"")</f>
        <v>Expert Asphalt</v>
      </c>
      <c r="S804" s="19">
        <f>IF(R804="Sportsman",0,IFNA(VLOOKUP(D804,'Points and Classes'!A:B,2,FALSE),0))</f>
        <v>0</v>
      </c>
      <c r="T804" s="19">
        <f>IFNA(VLOOKUP(R804&amp;F804,'By Class Overall'!A:D,4,FALSE),0)</f>
        <v>148</v>
      </c>
      <c r="U804" s="19">
        <f>IFNA(VLOOKUP(R804&amp;F804,'By Class Overall'!A:E,5,FALSE),0)</f>
        <v>5</v>
      </c>
      <c r="V804" s="2"/>
      <c r="W804" s="2"/>
      <c r="X804" s="2"/>
      <c r="Y804" s="2"/>
      <c r="Z804" s="2"/>
    </row>
    <row r="805" ht="15.75" customHeight="1">
      <c r="A805" s="20">
        <v>6.0</v>
      </c>
      <c r="B805" s="20">
        <v>2.0</v>
      </c>
      <c r="C805" s="15">
        <v>1.0</v>
      </c>
      <c r="D805" s="15">
        <v>1.0</v>
      </c>
      <c r="E805" s="15">
        <v>102.0</v>
      </c>
      <c r="F805" s="15" t="s">
        <v>112</v>
      </c>
      <c r="G805" s="15" t="s">
        <v>42</v>
      </c>
      <c r="H805" s="15">
        <v>9.0</v>
      </c>
      <c r="I805" s="15" t="s">
        <v>1273</v>
      </c>
      <c r="J805" s="2"/>
      <c r="K805" s="2"/>
      <c r="L805" s="15">
        <v>64.76</v>
      </c>
      <c r="M805" s="15">
        <v>43.805</v>
      </c>
      <c r="N805" s="15">
        <v>65.746</v>
      </c>
      <c r="O805" s="15">
        <v>6.0</v>
      </c>
      <c r="P805" s="15" t="s">
        <v>167</v>
      </c>
      <c r="Q805" s="15" t="s">
        <v>168</v>
      </c>
      <c r="R805" s="18" t="str">
        <f>IFNA(VLOOKUP(G805,'Points and Classes'!D:E,2,FALSE),"")</f>
        <v>Junior Expert Asphalt</v>
      </c>
      <c r="S805" s="19">
        <f>IF(R805="Sportsman",0,IFNA(VLOOKUP(D805,'Points and Classes'!A:B,2,FALSE),0))</f>
        <v>50</v>
      </c>
      <c r="T805" s="19">
        <f>IFNA(VLOOKUP(R805&amp;F805,'By Class Overall'!A:D,4,FALSE),0)</f>
        <v>570</v>
      </c>
      <c r="U805" s="19">
        <f>IFNA(VLOOKUP(R805&amp;F805,'By Class Overall'!A:E,5,FALSE),0)</f>
        <v>1</v>
      </c>
      <c r="V805" s="2"/>
      <c r="W805" s="2"/>
      <c r="X805" s="2"/>
      <c r="Y805" s="2"/>
      <c r="Z805" s="2"/>
    </row>
    <row r="806" ht="15.75" customHeight="1">
      <c r="A806" s="20">
        <v>6.0</v>
      </c>
      <c r="B806" s="20">
        <v>2.0</v>
      </c>
      <c r="C806" s="15">
        <v>2.0</v>
      </c>
      <c r="D806" s="15">
        <v>2.0</v>
      </c>
      <c r="E806" s="15">
        <v>24.0</v>
      </c>
      <c r="F806" s="15" t="s">
        <v>46</v>
      </c>
      <c r="G806" s="15" t="s">
        <v>42</v>
      </c>
      <c r="H806" s="15">
        <v>9.0</v>
      </c>
      <c r="I806" s="15" t="s">
        <v>1274</v>
      </c>
      <c r="J806" s="15">
        <v>4.209</v>
      </c>
      <c r="K806" s="15">
        <v>4.209</v>
      </c>
      <c r="L806" s="15">
        <v>64.086</v>
      </c>
      <c r="M806" s="15">
        <v>43.929</v>
      </c>
      <c r="N806" s="15">
        <v>65.56</v>
      </c>
      <c r="O806" s="15">
        <v>8.0</v>
      </c>
      <c r="P806" s="15" t="s">
        <v>47</v>
      </c>
      <c r="Q806" s="15" t="s">
        <v>164</v>
      </c>
      <c r="R806" s="18" t="str">
        <f>IFNA(VLOOKUP(G806,'Points and Classes'!D:E,2,FALSE),"")</f>
        <v>Junior Expert Asphalt</v>
      </c>
      <c r="S806" s="19">
        <f>IF(R806="Sportsman",0,IFNA(VLOOKUP(D806,'Points and Classes'!A:B,2,FALSE),0))</f>
        <v>40</v>
      </c>
      <c r="T806" s="19">
        <f>IFNA(VLOOKUP(R806&amp;F806,'By Class Overall'!A:D,4,FALSE),0)</f>
        <v>246</v>
      </c>
      <c r="U806" s="19">
        <f>IFNA(VLOOKUP(R806&amp;F806,'By Class Overall'!A:E,5,FALSE),0)</f>
        <v>5</v>
      </c>
      <c r="V806" s="2"/>
      <c r="W806" s="2"/>
      <c r="X806" s="2"/>
      <c r="Y806" s="2"/>
      <c r="Z806" s="2"/>
    </row>
    <row r="807" ht="15.75" customHeight="1">
      <c r="A807" s="20">
        <v>6.0</v>
      </c>
      <c r="B807" s="20">
        <v>2.0</v>
      </c>
      <c r="C807" s="15">
        <v>3.0</v>
      </c>
      <c r="D807" s="15">
        <v>3.0</v>
      </c>
      <c r="E807" s="15">
        <v>5.0</v>
      </c>
      <c r="F807" s="15" t="s">
        <v>48</v>
      </c>
      <c r="G807" s="15" t="s">
        <v>42</v>
      </c>
      <c r="H807" s="15">
        <v>9.0</v>
      </c>
      <c r="I807" s="15" t="s">
        <v>1275</v>
      </c>
      <c r="J807" s="15">
        <v>14.784</v>
      </c>
      <c r="K807" s="15">
        <v>10.575</v>
      </c>
      <c r="L807" s="15">
        <v>62.453</v>
      </c>
      <c r="M807" s="15">
        <v>44.843</v>
      </c>
      <c r="N807" s="15">
        <v>64.224</v>
      </c>
      <c r="O807" s="15">
        <v>9.0</v>
      </c>
      <c r="P807" s="15" t="s">
        <v>49</v>
      </c>
      <c r="Q807" s="15" t="s">
        <v>164</v>
      </c>
      <c r="R807" s="18" t="str">
        <f>IFNA(VLOOKUP(G807,'Points and Classes'!D:E,2,FALSE),"")</f>
        <v>Junior Expert Asphalt</v>
      </c>
      <c r="S807" s="19">
        <f>IF(R807="Sportsman",0,IFNA(VLOOKUP(D807,'Points and Classes'!A:B,2,FALSE),0))</f>
        <v>32</v>
      </c>
      <c r="T807" s="19">
        <f>IFNA(VLOOKUP(R807&amp;F807,'By Class Overall'!A:D,4,FALSE),0)</f>
        <v>292</v>
      </c>
      <c r="U807" s="19">
        <f>IFNA(VLOOKUP(R807&amp;F807,'By Class Overall'!A:E,5,FALSE),0)</f>
        <v>3</v>
      </c>
      <c r="V807" s="2"/>
      <c r="W807" s="2"/>
      <c r="X807" s="2"/>
      <c r="Y807" s="2"/>
      <c r="Z807" s="2"/>
    </row>
    <row r="808" ht="15.75" customHeight="1">
      <c r="A808" s="20">
        <v>6.0</v>
      </c>
      <c r="B808" s="20">
        <v>2.0</v>
      </c>
      <c r="C808" s="15">
        <v>4.0</v>
      </c>
      <c r="D808" s="15">
        <v>4.0</v>
      </c>
      <c r="E808" s="15">
        <v>56.0</v>
      </c>
      <c r="F808" s="15" t="s">
        <v>50</v>
      </c>
      <c r="G808" s="15" t="s">
        <v>42</v>
      </c>
      <c r="H808" s="15">
        <v>8.0</v>
      </c>
      <c r="I808" s="15" t="s">
        <v>1276</v>
      </c>
      <c r="J808" s="15" t="s">
        <v>170</v>
      </c>
      <c r="K808" s="15" t="s">
        <v>170</v>
      </c>
      <c r="L808" s="15">
        <v>56.266</v>
      </c>
      <c r="M808" s="15">
        <v>48.773</v>
      </c>
      <c r="N808" s="15">
        <v>59.049</v>
      </c>
      <c r="O808" s="15">
        <v>7.0</v>
      </c>
      <c r="P808" s="15" t="s">
        <v>51</v>
      </c>
      <c r="Q808" s="15" t="s">
        <v>158</v>
      </c>
      <c r="R808" s="18" t="str">
        <f>IFNA(VLOOKUP(G808,'Points and Classes'!D:E,2,FALSE),"")</f>
        <v>Junior Expert Asphalt</v>
      </c>
      <c r="S808" s="19">
        <f>IF(R808="Sportsman",0,IFNA(VLOOKUP(D808,'Points and Classes'!A:B,2,FALSE),0))</f>
        <v>26</v>
      </c>
      <c r="T808" s="19">
        <f>IFNA(VLOOKUP(R808&amp;F808,'By Class Overall'!A:D,4,FALSE),0)</f>
        <v>338</v>
      </c>
      <c r="U808" s="19">
        <f>IFNA(VLOOKUP(R808&amp;F808,'By Class Overall'!A:E,5,FALSE),0)</f>
        <v>2</v>
      </c>
      <c r="V808" s="2"/>
      <c r="W808" s="2"/>
      <c r="X808" s="2"/>
      <c r="Y808" s="2"/>
      <c r="Z808" s="2"/>
    </row>
    <row r="809" ht="15.75" customHeight="1">
      <c r="A809" s="20">
        <v>6.0</v>
      </c>
      <c r="B809" s="20">
        <v>2.0</v>
      </c>
      <c r="C809" s="15">
        <v>5.0</v>
      </c>
      <c r="D809" s="15">
        <v>1.0</v>
      </c>
      <c r="E809" s="15">
        <v>52.0</v>
      </c>
      <c r="F809" s="15" t="s">
        <v>57</v>
      </c>
      <c r="G809" s="15" t="s">
        <v>53</v>
      </c>
      <c r="H809" s="15">
        <v>8.0</v>
      </c>
      <c r="I809" s="15" t="s">
        <v>1277</v>
      </c>
      <c r="J809" s="15" t="s">
        <v>170</v>
      </c>
      <c r="K809" s="15">
        <v>33.699</v>
      </c>
      <c r="L809" s="15">
        <v>51.987</v>
      </c>
      <c r="M809" s="15">
        <v>53.152</v>
      </c>
      <c r="N809" s="15">
        <v>54.184</v>
      </c>
      <c r="O809" s="15">
        <v>8.0</v>
      </c>
      <c r="P809" s="15" t="s">
        <v>58</v>
      </c>
      <c r="Q809" s="15" t="s">
        <v>158</v>
      </c>
      <c r="R809" s="18" t="str">
        <f>IFNA(VLOOKUP(G809,'Points and Classes'!D:E,2,FALSE),"")</f>
        <v>Junior Novice Asphalt</v>
      </c>
      <c r="S809" s="19">
        <f>IF(R809="Sportsman",0,IFNA(VLOOKUP(D809,'Points and Classes'!A:B,2,FALSE),0))</f>
        <v>50</v>
      </c>
      <c r="T809" s="19">
        <f>IFNA(VLOOKUP(R809&amp;F809,'By Class Overall'!A:D,4,FALSE),0)</f>
        <v>496</v>
      </c>
      <c r="U809" s="19">
        <f>IFNA(VLOOKUP(R809&amp;F809,'By Class Overall'!A:E,5,FALSE),0)</f>
        <v>2</v>
      </c>
      <c r="V809" s="2"/>
      <c r="W809" s="2"/>
      <c r="X809" s="2"/>
      <c r="Y809" s="2"/>
      <c r="Z809" s="2"/>
    </row>
    <row r="810" ht="15.75" customHeight="1">
      <c r="A810" s="20">
        <v>6.0</v>
      </c>
      <c r="B810" s="20">
        <v>2.0</v>
      </c>
      <c r="C810" s="15">
        <v>6.0</v>
      </c>
      <c r="D810" s="15">
        <v>2.0</v>
      </c>
      <c r="E810" s="15">
        <v>133.0</v>
      </c>
      <c r="F810" s="15" t="s">
        <v>54</v>
      </c>
      <c r="G810" s="15" t="s">
        <v>53</v>
      </c>
      <c r="H810" s="15">
        <v>8.0</v>
      </c>
      <c r="I810" s="15" t="s">
        <v>1278</v>
      </c>
      <c r="J810" s="15" t="s">
        <v>170</v>
      </c>
      <c r="K810" s="15">
        <v>0.417</v>
      </c>
      <c r="L810" s="15">
        <v>51.938</v>
      </c>
      <c r="M810" s="15">
        <v>52.327</v>
      </c>
      <c r="N810" s="15">
        <v>55.039</v>
      </c>
      <c r="O810" s="15">
        <v>8.0</v>
      </c>
      <c r="P810" s="15" t="s">
        <v>55</v>
      </c>
      <c r="Q810" s="15" t="s">
        <v>171</v>
      </c>
      <c r="R810" s="18" t="str">
        <f>IFNA(VLOOKUP(G810,'Points and Classes'!D:E,2,FALSE),"")</f>
        <v>Junior Novice Asphalt</v>
      </c>
      <c r="S810" s="19">
        <f>IF(R810="Sportsman",0,IFNA(VLOOKUP(D810,'Points and Classes'!A:B,2,FALSE),0))</f>
        <v>40</v>
      </c>
      <c r="T810" s="19">
        <f>IFNA(VLOOKUP(R810&amp;F810,'By Class Overall'!A:D,4,FALSE),0)</f>
        <v>502</v>
      </c>
      <c r="U810" s="19">
        <f>IFNA(VLOOKUP(R810&amp;F810,'By Class Overall'!A:E,5,FALSE),0)</f>
        <v>1</v>
      </c>
      <c r="V810" s="2"/>
      <c r="W810" s="2"/>
      <c r="X810" s="2"/>
      <c r="Y810" s="2"/>
      <c r="Z810" s="2"/>
    </row>
    <row r="811" ht="15.75" customHeight="1">
      <c r="A811" s="20">
        <v>6.0</v>
      </c>
      <c r="B811" s="20">
        <v>2.0</v>
      </c>
      <c r="C811" s="15">
        <v>7.0</v>
      </c>
      <c r="D811" s="15">
        <v>3.0</v>
      </c>
      <c r="E811" s="15">
        <v>49.0</v>
      </c>
      <c r="F811" s="15" t="s">
        <v>59</v>
      </c>
      <c r="G811" s="15" t="s">
        <v>53</v>
      </c>
      <c r="H811" s="15">
        <v>7.0</v>
      </c>
      <c r="I811" s="15" t="s">
        <v>1279</v>
      </c>
      <c r="J811" s="15" t="s">
        <v>151</v>
      </c>
      <c r="K811" s="15" t="s">
        <v>170</v>
      </c>
      <c r="L811" s="15">
        <v>49.933</v>
      </c>
      <c r="M811" s="15">
        <v>55.446</v>
      </c>
      <c r="N811" s="15">
        <v>51.942</v>
      </c>
      <c r="O811" s="15">
        <v>7.0</v>
      </c>
      <c r="P811" s="15" t="s">
        <v>60</v>
      </c>
      <c r="Q811" s="15" t="s">
        <v>164</v>
      </c>
      <c r="R811" s="18" t="str">
        <f>IFNA(VLOOKUP(G811,'Points and Classes'!D:E,2,FALSE),"")</f>
        <v>Junior Novice Asphalt</v>
      </c>
      <c r="S811" s="19">
        <f>IF(R811="Sportsman",0,IFNA(VLOOKUP(D811,'Points and Classes'!A:B,2,FALSE),0))</f>
        <v>32</v>
      </c>
      <c r="T811" s="19">
        <f>IFNA(VLOOKUP(R811&amp;F811,'By Class Overall'!A:D,4,FALSE),0)</f>
        <v>320</v>
      </c>
      <c r="U811" s="19">
        <f>IFNA(VLOOKUP(R811&amp;F811,'By Class Overall'!A:E,5,FALSE),0)</f>
        <v>4</v>
      </c>
      <c r="V811" s="2"/>
      <c r="W811" s="2"/>
      <c r="X811" s="2"/>
      <c r="Y811" s="2"/>
      <c r="Z811" s="2"/>
    </row>
    <row r="812" ht="15.75" customHeight="1">
      <c r="A812" s="20">
        <v>6.0</v>
      </c>
      <c r="B812" s="20">
        <v>2.0</v>
      </c>
      <c r="C812" s="15">
        <v>8.0</v>
      </c>
      <c r="D812" s="15">
        <v>4.0</v>
      </c>
      <c r="E812" s="15">
        <v>333.0</v>
      </c>
      <c r="F812" s="15" t="s">
        <v>56</v>
      </c>
      <c r="G812" s="15" t="s">
        <v>53</v>
      </c>
      <c r="H812" s="15">
        <v>7.0</v>
      </c>
      <c r="I812" s="15" t="s">
        <v>1280</v>
      </c>
      <c r="J812" s="15" t="s">
        <v>151</v>
      </c>
      <c r="K812" s="15">
        <v>0.859</v>
      </c>
      <c r="L812" s="15">
        <v>49.827</v>
      </c>
      <c r="M812" s="15">
        <v>55.186</v>
      </c>
      <c r="N812" s="15">
        <v>52.187</v>
      </c>
      <c r="O812" s="15">
        <v>6.0</v>
      </c>
      <c r="P812" s="15" t="s">
        <v>55</v>
      </c>
      <c r="Q812" s="15" t="s">
        <v>171</v>
      </c>
      <c r="R812" s="18" t="str">
        <f>IFNA(VLOOKUP(G812,'Points and Classes'!D:E,2,FALSE),"")</f>
        <v>Junior Novice Asphalt</v>
      </c>
      <c r="S812" s="19">
        <f>IF(R812="Sportsman",0,IFNA(VLOOKUP(D812,'Points and Classes'!A:B,2,FALSE),0))</f>
        <v>26</v>
      </c>
      <c r="T812" s="19">
        <f>IFNA(VLOOKUP(R812&amp;F812,'By Class Overall'!A:D,4,FALSE),0)</f>
        <v>392</v>
      </c>
      <c r="U812" s="19">
        <f>IFNA(VLOOKUP(R812&amp;F812,'By Class Overall'!A:E,5,FALSE),0)</f>
        <v>3</v>
      </c>
      <c r="V812" s="2"/>
      <c r="W812" s="2"/>
      <c r="X812" s="2"/>
      <c r="Y812" s="2"/>
      <c r="Z812" s="2"/>
    </row>
    <row r="813" ht="15.75" customHeight="1">
      <c r="A813" s="20">
        <v>6.0</v>
      </c>
      <c r="B813" s="20">
        <v>2.0</v>
      </c>
      <c r="C813" s="15">
        <v>9.0</v>
      </c>
      <c r="D813" s="15">
        <v>5.0</v>
      </c>
      <c r="E813" s="15">
        <v>42.0</v>
      </c>
      <c r="F813" s="15" t="s">
        <v>113</v>
      </c>
      <c r="G813" s="15" t="s">
        <v>53</v>
      </c>
      <c r="H813" s="15">
        <v>6.0</v>
      </c>
      <c r="I813" s="15" t="s">
        <v>1281</v>
      </c>
      <c r="J813" s="15" t="s">
        <v>159</v>
      </c>
      <c r="K813" s="15" t="s">
        <v>170</v>
      </c>
      <c r="L813" s="15">
        <v>41.492</v>
      </c>
      <c r="M813" s="15" t="s">
        <v>1282</v>
      </c>
      <c r="N813" s="15">
        <v>43.085</v>
      </c>
      <c r="O813" s="15">
        <v>2.0</v>
      </c>
      <c r="P813" s="15" t="s">
        <v>488</v>
      </c>
      <c r="Q813" s="15" t="s">
        <v>164</v>
      </c>
      <c r="R813" s="18" t="str">
        <f>IFNA(VLOOKUP(G813,'Points and Classes'!D:E,2,FALSE),"")</f>
        <v>Junior Novice Asphalt</v>
      </c>
      <c r="S813" s="19">
        <f>IF(R813="Sportsman",0,IFNA(VLOOKUP(D813,'Points and Classes'!A:B,2,FALSE),0))</f>
        <v>22</v>
      </c>
      <c r="T813" s="19">
        <f>IFNA(VLOOKUP(R813&amp;F813,'By Class Overall'!A:D,4,FALSE),0)</f>
        <v>96</v>
      </c>
      <c r="U813" s="19">
        <f>IFNA(VLOOKUP(R813&amp;F813,'By Class Overall'!A:E,5,FALSE),0)</f>
        <v>9</v>
      </c>
      <c r="V813" s="2"/>
      <c r="W813" s="2"/>
      <c r="X813" s="2"/>
      <c r="Y813" s="2"/>
      <c r="Z813" s="2"/>
    </row>
    <row r="814" ht="15.75" customHeight="1">
      <c r="A814" s="20">
        <v>6.0</v>
      </c>
      <c r="B814" s="20">
        <v>2.0</v>
      </c>
      <c r="C814" s="15">
        <v>10.0</v>
      </c>
      <c r="D814" s="15">
        <v>6.0</v>
      </c>
      <c r="E814" s="15">
        <v>135.0</v>
      </c>
      <c r="F814" s="15" t="s">
        <v>66</v>
      </c>
      <c r="G814" s="15" t="s">
        <v>53</v>
      </c>
      <c r="H814" s="15">
        <v>6.0</v>
      </c>
      <c r="I814" s="15" t="s">
        <v>1283</v>
      </c>
      <c r="J814" s="15" t="s">
        <v>159</v>
      </c>
      <c r="K814" s="15">
        <v>58.028</v>
      </c>
      <c r="L814" s="15">
        <v>36.418</v>
      </c>
      <c r="M814" s="15" t="s">
        <v>1284</v>
      </c>
      <c r="N814" s="15">
        <v>37.637</v>
      </c>
      <c r="O814" s="15">
        <v>4.0</v>
      </c>
      <c r="P814" s="15" t="s">
        <v>67</v>
      </c>
      <c r="Q814" s="15" t="s">
        <v>168</v>
      </c>
      <c r="R814" s="18" t="str">
        <f>IFNA(VLOOKUP(G814,'Points and Classes'!D:E,2,FALSE),"")</f>
        <v>Junior Novice Asphalt</v>
      </c>
      <c r="S814" s="19">
        <f>IF(R814="Sportsman",0,IFNA(VLOOKUP(D814,'Points and Classes'!A:B,2,FALSE),0))</f>
        <v>20</v>
      </c>
      <c r="T814" s="19">
        <f>IFNA(VLOOKUP(R814&amp;F814,'By Class Overall'!A:D,4,FALSE),0)</f>
        <v>186</v>
      </c>
      <c r="U814" s="19">
        <f>IFNA(VLOOKUP(R814&amp;F814,'By Class Overall'!A:E,5,FALSE),0)</f>
        <v>5</v>
      </c>
      <c r="V814" s="2"/>
      <c r="W814" s="2"/>
      <c r="X814" s="2"/>
      <c r="Y814" s="2"/>
      <c r="Z814" s="2"/>
    </row>
    <row r="815" ht="15.75" customHeight="1">
      <c r="A815" s="20">
        <v>6.0</v>
      </c>
      <c r="B815" s="20">
        <v>2.0</v>
      </c>
      <c r="C815" s="15">
        <v>1.0</v>
      </c>
      <c r="D815" s="15">
        <v>1.0</v>
      </c>
      <c r="E815" s="15">
        <v>24.0</v>
      </c>
      <c r="F815" s="15" t="s">
        <v>46</v>
      </c>
      <c r="G815" s="15" t="s">
        <v>52</v>
      </c>
      <c r="H815" s="15">
        <v>10.0</v>
      </c>
      <c r="I815" s="15" t="s">
        <v>1285</v>
      </c>
      <c r="J815" s="2"/>
      <c r="K815" s="2"/>
      <c r="L815" s="15">
        <v>37.751</v>
      </c>
      <c r="M815" s="15" t="s">
        <v>1286</v>
      </c>
      <c r="N815" s="15">
        <v>37.985</v>
      </c>
      <c r="O815" s="15">
        <v>7.0</v>
      </c>
      <c r="P815" s="15" t="s">
        <v>47</v>
      </c>
      <c r="Q815" s="15" t="s">
        <v>164</v>
      </c>
      <c r="R815" s="18" t="str">
        <f>IFNA(VLOOKUP(G815,'Points and Classes'!D:E,2,FALSE),"")</f>
        <v>Junior Expert SuperMoto</v>
      </c>
      <c r="S815" s="19">
        <f>IF(R815="Sportsman",0,IFNA(VLOOKUP(D815,'Points and Classes'!A:B,2,FALSE),0))</f>
        <v>50</v>
      </c>
      <c r="T815" s="19">
        <f>IFNA(VLOOKUP(R815&amp;F815,'By Class Overall'!A:D,4,FALSE),0)</f>
        <v>270</v>
      </c>
      <c r="U815" s="19">
        <f>IFNA(VLOOKUP(R815&amp;F815,'By Class Overall'!A:E,5,FALSE),0)</f>
        <v>4</v>
      </c>
      <c r="V815" s="2"/>
      <c r="W815" s="2"/>
      <c r="X815" s="2"/>
      <c r="Y815" s="2"/>
      <c r="Z815" s="2"/>
    </row>
    <row r="816" ht="15.75" customHeight="1">
      <c r="A816" s="20">
        <v>6.0</v>
      </c>
      <c r="B816" s="20">
        <v>2.0</v>
      </c>
      <c r="C816" s="15">
        <v>2.0</v>
      </c>
      <c r="D816" s="15">
        <v>2.0</v>
      </c>
      <c r="E816" s="15">
        <v>56.0</v>
      </c>
      <c r="F816" s="15" t="s">
        <v>50</v>
      </c>
      <c r="G816" s="15" t="s">
        <v>52</v>
      </c>
      <c r="H816" s="15">
        <v>10.0</v>
      </c>
      <c r="I816" s="15" t="s">
        <v>1287</v>
      </c>
      <c r="J816" s="15" t="s">
        <v>1288</v>
      </c>
      <c r="K816" s="15" t="s">
        <v>1288</v>
      </c>
      <c r="L816" s="15">
        <v>34.71</v>
      </c>
      <c r="M816" s="15" t="s">
        <v>1289</v>
      </c>
      <c r="N816" s="15">
        <v>32.479</v>
      </c>
      <c r="O816" s="15">
        <v>5.0</v>
      </c>
      <c r="P816" s="15" t="s">
        <v>51</v>
      </c>
      <c r="Q816" s="15" t="s">
        <v>158</v>
      </c>
      <c r="R816" s="18" t="str">
        <f>IFNA(VLOOKUP(G816,'Points and Classes'!D:E,2,FALSE),"")</f>
        <v>Junior Expert SuperMoto</v>
      </c>
      <c r="S816" s="19">
        <f>IF(R816="Sportsman",0,IFNA(VLOOKUP(D816,'Points and Classes'!A:B,2,FALSE),0))</f>
        <v>40</v>
      </c>
      <c r="T816" s="19">
        <f>IFNA(VLOOKUP(R816&amp;F816,'By Class Overall'!A:D,4,FALSE),0)</f>
        <v>342</v>
      </c>
      <c r="U816" s="19">
        <f>IFNA(VLOOKUP(R816&amp;F816,'By Class Overall'!A:E,5,FALSE),0)</f>
        <v>2</v>
      </c>
      <c r="V816" s="2"/>
      <c r="W816" s="2"/>
      <c r="X816" s="2"/>
      <c r="Y816" s="2"/>
      <c r="Z816" s="2"/>
    </row>
    <row r="817" ht="15.75" customHeight="1">
      <c r="A817" s="20">
        <v>6.0</v>
      </c>
      <c r="B817" s="20">
        <v>2.0</v>
      </c>
      <c r="C817" s="15">
        <v>3.0</v>
      </c>
      <c r="D817" s="15">
        <v>3.0</v>
      </c>
      <c r="E817" s="15">
        <v>5.0</v>
      </c>
      <c r="F817" s="15" t="s">
        <v>48</v>
      </c>
      <c r="G817" s="15" t="s">
        <v>52</v>
      </c>
      <c r="H817" s="15">
        <v>9.0</v>
      </c>
      <c r="I817" s="15" t="s">
        <v>1290</v>
      </c>
      <c r="J817" s="15" t="s">
        <v>170</v>
      </c>
      <c r="K817" s="15" t="s">
        <v>170</v>
      </c>
      <c r="L817" s="15">
        <v>35.031</v>
      </c>
      <c r="M817" s="15" t="s">
        <v>1291</v>
      </c>
      <c r="N817" s="15">
        <v>38.206</v>
      </c>
      <c r="O817" s="15">
        <v>8.0</v>
      </c>
      <c r="P817" s="15" t="s">
        <v>49</v>
      </c>
      <c r="Q817" s="15" t="s">
        <v>164</v>
      </c>
      <c r="R817" s="18" t="str">
        <f>IFNA(VLOOKUP(G817,'Points and Classes'!D:E,2,FALSE),"")</f>
        <v>Junior Expert SuperMoto</v>
      </c>
      <c r="S817" s="19">
        <f>IF(R817="Sportsman",0,IFNA(VLOOKUP(D817,'Points and Classes'!A:B,2,FALSE),0))</f>
        <v>32</v>
      </c>
      <c r="T817" s="19">
        <f>IFNA(VLOOKUP(R817&amp;F817,'By Class Overall'!A:D,4,FALSE),0)</f>
        <v>338</v>
      </c>
      <c r="U817" s="19">
        <f>IFNA(VLOOKUP(R817&amp;F817,'By Class Overall'!A:E,5,FALSE),0)</f>
        <v>3</v>
      </c>
      <c r="V817" s="2"/>
      <c r="W817" s="2"/>
      <c r="X817" s="2"/>
      <c r="Y817" s="2"/>
      <c r="Z817" s="2"/>
    </row>
    <row r="818" ht="15.75" customHeight="1">
      <c r="A818" s="20">
        <v>6.0</v>
      </c>
      <c r="B818" s="20">
        <v>2.0</v>
      </c>
      <c r="C818" s="15">
        <v>4.0</v>
      </c>
      <c r="D818" s="15">
        <v>4.0</v>
      </c>
      <c r="E818" s="15">
        <v>102.0</v>
      </c>
      <c r="F818" s="15" t="s">
        <v>112</v>
      </c>
      <c r="G818" s="15" t="s">
        <v>52</v>
      </c>
      <c r="H818" s="15">
        <v>9.0</v>
      </c>
      <c r="I818" s="15" t="s">
        <v>1292</v>
      </c>
      <c r="J818" s="15" t="s">
        <v>170</v>
      </c>
      <c r="K818" s="15">
        <v>22.646</v>
      </c>
      <c r="L818" s="15">
        <v>33.991</v>
      </c>
      <c r="M818" s="15" t="s">
        <v>1293</v>
      </c>
      <c r="N818" s="15">
        <v>39.086</v>
      </c>
      <c r="O818" s="15">
        <v>8.0</v>
      </c>
      <c r="P818" s="15" t="s">
        <v>167</v>
      </c>
      <c r="Q818" s="15" t="s">
        <v>168</v>
      </c>
      <c r="R818" s="18" t="str">
        <f>IFNA(VLOOKUP(G818,'Points and Classes'!D:E,2,FALSE),"")</f>
        <v>Junior Expert SuperMoto</v>
      </c>
      <c r="S818" s="19">
        <f>IF(R818="Sportsman",0,IFNA(VLOOKUP(D818,'Points and Classes'!A:B,2,FALSE),0))</f>
        <v>26</v>
      </c>
      <c r="T818" s="19">
        <f>IFNA(VLOOKUP(R818&amp;F818,'By Class Overall'!A:D,4,FALSE),0)</f>
        <v>556</v>
      </c>
      <c r="U818" s="19">
        <f>IFNA(VLOOKUP(R818&amp;F818,'By Class Overall'!A:E,5,FALSE),0)</f>
        <v>1</v>
      </c>
      <c r="V818" s="2"/>
      <c r="W818" s="2"/>
      <c r="X818" s="2"/>
      <c r="Y818" s="2"/>
      <c r="Z818" s="2"/>
    </row>
    <row r="819" ht="15.75" customHeight="1">
      <c r="A819" s="20">
        <v>6.0</v>
      </c>
      <c r="B819" s="20">
        <v>2.0</v>
      </c>
      <c r="C819" s="15">
        <v>5.0</v>
      </c>
      <c r="D819" s="15">
        <v>1.0</v>
      </c>
      <c r="E819" s="15">
        <v>133.0</v>
      </c>
      <c r="F819" s="15" t="s">
        <v>54</v>
      </c>
      <c r="G819" s="15" t="s">
        <v>68</v>
      </c>
      <c r="H819" s="15">
        <v>8.0</v>
      </c>
      <c r="I819" s="15" t="s">
        <v>1294</v>
      </c>
      <c r="J819" s="15" t="s">
        <v>151</v>
      </c>
      <c r="K819" s="15" t="s">
        <v>170</v>
      </c>
      <c r="L819" s="15">
        <v>28.758</v>
      </c>
      <c r="M819" s="15" t="s">
        <v>1295</v>
      </c>
      <c r="N819" s="15">
        <v>29.519</v>
      </c>
      <c r="O819" s="15">
        <v>5.0</v>
      </c>
      <c r="P819" s="15" t="s">
        <v>55</v>
      </c>
      <c r="Q819" s="15" t="s">
        <v>171</v>
      </c>
      <c r="R819" s="18" t="str">
        <f>IFNA(VLOOKUP(G819,'Points and Classes'!D:E,2,FALSE),"")</f>
        <v>Junior Novice SuperMoto</v>
      </c>
      <c r="S819" s="19">
        <f>IF(R819="Sportsman",0,IFNA(VLOOKUP(D819,'Points and Classes'!A:B,2,FALSE),0))</f>
        <v>50</v>
      </c>
      <c r="T819" s="19">
        <f>IFNA(VLOOKUP(R819&amp;F819,'By Class Overall'!A:D,4,FALSE),0)</f>
        <v>516</v>
      </c>
      <c r="U819" s="19">
        <f>IFNA(VLOOKUP(R819&amp;F819,'By Class Overall'!A:E,5,FALSE),0)</f>
        <v>1</v>
      </c>
      <c r="V819" s="2"/>
      <c r="W819" s="2"/>
      <c r="X819" s="2"/>
      <c r="Y819" s="2"/>
      <c r="Z819" s="2"/>
    </row>
    <row r="820" ht="15.75" customHeight="1">
      <c r="A820" s="20">
        <v>6.0</v>
      </c>
      <c r="B820" s="20">
        <v>2.0</v>
      </c>
      <c r="C820" s="15">
        <v>6.0</v>
      </c>
      <c r="D820" s="15">
        <v>2.0</v>
      </c>
      <c r="E820" s="15">
        <v>49.0</v>
      </c>
      <c r="F820" s="15" t="s">
        <v>59</v>
      </c>
      <c r="G820" s="15" t="s">
        <v>68</v>
      </c>
      <c r="H820" s="15">
        <v>9.0</v>
      </c>
      <c r="I820" s="15" t="s">
        <v>1296</v>
      </c>
      <c r="J820" s="15" t="s">
        <v>170</v>
      </c>
      <c r="K820" s="15" t="s">
        <v>1297</v>
      </c>
      <c r="L820" s="15">
        <v>29.838</v>
      </c>
      <c r="M820" s="15" t="s">
        <v>1298</v>
      </c>
      <c r="N820" s="15">
        <v>31.449</v>
      </c>
      <c r="O820" s="15">
        <v>7.0</v>
      </c>
      <c r="P820" s="15" t="s">
        <v>60</v>
      </c>
      <c r="Q820" s="15" t="s">
        <v>164</v>
      </c>
      <c r="R820" s="18" t="str">
        <f>IFNA(VLOOKUP(G820,'Points and Classes'!D:E,2,FALSE),"")</f>
        <v>Junior Novice SuperMoto</v>
      </c>
      <c r="S820" s="19">
        <f>IF(R820="Sportsman",0,IFNA(VLOOKUP(D820,'Points and Classes'!A:B,2,FALSE),0))</f>
        <v>40</v>
      </c>
      <c r="T820" s="19">
        <f>IFNA(VLOOKUP(R820&amp;F820,'By Class Overall'!A:D,4,FALSE),0)</f>
        <v>408</v>
      </c>
      <c r="U820" s="19">
        <f>IFNA(VLOOKUP(R820&amp;F820,'By Class Overall'!A:E,5,FALSE),0)</f>
        <v>2</v>
      </c>
      <c r="V820" s="2"/>
      <c r="W820" s="2"/>
      <c r="X820" s="2"/>
      <c r="Y820" s="2"/>
      <c r="Z820" s="2"/>
    </row>
    <row r="821" ht="15.75" customHeight="1">
      <c r="A821" s="20">
        <v>6.0</v>
      </c>
      <c r="B821" s="20">
        <v>2.0</v>
      </c>
      <c r="C821" s="15">
        <v>7.0</v>
      </c>
      <c r="D821" s="15">
        <v>3.0</v>
      </c>
      <c r="E821" s="15">
        <v>46.0</v>
      </c>
      <c r="F821" s="15" t="s">
        <v>66</v>
      </c>
      <c r="G821" s="15" t="s">
        <v>68</v>
      </c>
      <c r="H821" s="15">
        <v>7.0</v>
      </c>
      <c r="I821" s="15" t="s">
        <v>1299</v>
      </c>
      <c r="J821" s="15" t="s">
        <v>159</v>
      </c>
      <c r="K821" s="15" t="s">
        <v>170</v>
      </c>
      <c r="L821" s="15">
        <v>23.402</v>
      </c>
      <c r="M821" s="15" t="s">
        <v>1300</v>
      </c>
      <c r="N821" s="15">
        <v>22.183</v>
      </c>
      <c r="O821" s="15">
        <v>1.0</v>
      </c>
      <c r="P821" s="15" t="s">
        <v>67</v>
      </c>
      <c r="Q821" s="15" t="s">
        <v>168</v>
      </c>
      <c r="R821" s="18" t="str">
        <f>IFNA(VLOOKUP(G821,'Points and Classes'!D:E,2,FALSE),"")</f>
        <v>Junior Novice SuperMoto</v>
      </c>
      <c r="S821" s="19">
        <f>IF(R821="Sportsman",0,IFNA(VLOOKUP(D821,'Points and Classes'!A:B,2,FALSE),0))</f>
        <v>32</v>
      </c>
      <c r="T821" s="19">
        <f>IFNA(VLOOKUP(R821&amp;F821,'By Class Overall'!A:D,4,FALSE),0)</f>
        <v>242</v>
      </c>
      <c r="U821" s="19">
        <f>IFNA(VLOOKUP(R821&amp;F821,'By Class Overall'!A:E,5,FALSE),0)</f>
        <v>3</v>
      </c>
      <c r="V821" s="2"/>
      <c r="W821" s="2"/>
      <c r="X821" s="2"/>
      <c r="Y821" s="2"/>
      <c r="Z821" s="2"/>
    </row>
    <row r="822" ht="15.75" customHeight="1">
      <c r="A822" s="20">
        <v>6.0</v>
      </c>
      <c r="B822" s="20">
        <v>2.0</v>
      </c>
      <c r="C822" s="15" t="s">
        <v>129</v>
      </c>
      <c r="D822" s="15" t="s">
        <v>129</v>
      </c>
      <c r="E822" s="15">
        <v>333.0</v>
      </c>
      <c r="F822" s="15" t="s">
        <v>56</v>
      </c>
      <c r="G822" s="15" t="s">
        <v>68</v>
      </c>
      <c r="H822" s="2"/>
      <c r="I822" s="2"/>
      <c r="J822" s="15" t="s">
        <v>129</v>
      </c>
      <c r="K822" s="2"/>
      <c r="L822" s="15" t="s">
        <v>153</v>
      </c>
      <c r="M822" s="2"/>
      <c r="N822" s="15" t="s">
        <v>153</v>
      </c>
      <c r="O822" s="15">
        <v>0.0</v>
      </c>
      <c r="P822" s="15" t="s">
        <v>55</v>
      </c>
      <c r="Q822" s="15" t="s">
        <v>171</v>
      </c>
      <c r="R822" s="16" t="str">
        <f>IFNA(VLOOKUP(G822,'Points and Classes'!D:E,2,FALSE),"")</f>
        <v>Junior Novice SuperMoto</v>
      </c>
      <c r="S822" s="17">
        <f>IF(R822="Sportsman",0,IFNA(VLOOKUP(D822,'Points and Classes'!A:B,2,FALSE),0))</f>
        <v>0</v>
      </c>
      <c r="T822" s="17">
        <f>IFNA(VLOOKUP(R822&amp;F822,'By Class Overall'!A:D,4,FALSE),0)</f>
        <v>92</v>
      </c>
      <c r="U822" s="17">
        <f>IFNA(VLOOKUP(R822&amp;F822,'By Class Overall'!A:E,5,FALSE),0)</f>
        <v>8</v>
      </c>
      <c r="V822" s="2"/>
      <c r="W822" s="2"/>
      <c r="X822" s="2"/>
      <c r="Y822" s="2"/>
      <c r="Z822" s="2"/>
    </row>
    <row r="823" ht="15.75" customHeight="1">
      <c r="A823" s="20">
        <v>6.0</v>
      </c>
      <c r="B823" s="20">
        <v>2.0</v>
      </c>
      <c r="C823" s="15" t="s">
        <v>129</v>
      </c>
      <c r="D823" s="15" t="s">
        <v>129</v>
      </c>
      <c r="E823" s="15">
        <v>42.0</v>
      </c>
      <c r="F823" s="15" t="s">
        <v>113</v>
      </c>
      <c r="G823" s="15" t="s">
        <v>68</v>
      </c>
      <c r="H823" s="2"/>
      <c r="I823" s="2"/>
      <c r="J823" s="15" t="s">
        <v>129</v>
      </c>
      <c r="K823" s="2"/>
      <c r="L823" s="15" t="s">
        <v>153</v>
      </c>
      <c r="M823" s="2"/>
      <c r="N823" s="15" t="s">
        <v>153</v>
      </c>
      <c r="O823" s="15">
        <v>0.0</v>
      </c>
      <c r="P823" s="15" t="s">
        <v>488</v>
      </c>
      <c r="Q823" s="15" t="s">
        <v>164</v>
      </c>
      <c r="R823" s="18" t="str">
        <f>IFNA(VLOOKUP(G823,'Points and Classes'!D:E,2,FALSE),"")</f>
        <v>Junior Novice SuperMoto</v>
      </c>
      <c r="S823" s="19">
        <f>IF(R823="Sportsman",0,IFNA(VLOOKUP(D823,'Points and Classes'!A:B,2,FALSE),0))</f>
        <v>0</v>
      </c>
      <c r="T823" s="19">
        <f>IFNA(VLOOKUP(R823&amp;F823,'By Class Overall'!A:D,4,FALSE),0)</f>
        <v>44</v>
      </c>
      <c r="U823" s="19">
        <f>IFNA(VLOOKUP(R823&amp;F823,'By Class Overall'!A:E,5,FALSE),0)</f>
        <v>11</v>
      </c>
      <c r="V823" s="2"/>
      <c r="W823" s="2"/>
      <c r="X823" s="2"/>
      <c r="Y823" s="2"/>
      <c r="Z823" s="2"/>
    </row>
    <row r="824" ht="15.75" customHeight="1">
      <c r="A824" s="20">
        <v>6.0</v>
      </c>
      <c r="B824" s="20">
        <v>2.0</v>
      </c>
      <c r="C824" s="15">
        <v>1.0</v>
      </c>
      <c r="D824" s="15">
        <v>1.0</v>
      </c>
      <c r="E824" s="15">
        <v>15.0</v>
      </c>
      <c r="F824" s="15" t="s">
        <v>78</v>
      </c>
      <c r="G824" s="15" t="s">
        <v>103</v>
      </c>
      <c r="H824" s="15">
        <v>11.0</v>
      </c>
      <c r="I824" s="15" t="s">
        <v>1301</v>
      </c>
      <c r="J824" s="2"/>
      <c r="K824" s="2"/>
      <c r="L824" s="15">
        <v>38.698</v>
      </c>
      <c r="M824" s="15" t="s">
        <v>1302</v>
      </c>
      <c r="N824" s="15">
        <v>40.328</v>
      </c>
      <c r="O824" s="15">
        <v>2.0</v>
      </c>
      <c r="P824" s="15" t="s">
        <v>98</v>
      </c>
      <c r="Q824" s="15" t="s">
        <v>148</v>
      </c>
      <c r="R824" s="18" t="str">
        <f>IFNA(VLOOKUP(G824,'Points and Classes'!D:E,2,FALSE),"")</f>
        <v>Unlimited Mini SuperMoto</v>
      </c>
      <c r="S824" s="19">
        <f>IF(R824="Sportsman",0,IFNA(VLOOKUP(D824,'Points and Classes'!A:B,2,FALSE),0))</f>
        <v>50</v>
      </c>
      <c r="T824" s="19">
        <f>IFNA(VLOOKUP(R824&amp;F824,'By Class Overall'!A:D,4,FALSE),0)</f>
        <v>320</v>
      </c>
      <c r="U824" s="19">
        <f>IFNA(VLOOKUP(R824&amp;F824,'By Class Overall'!A:E,5,FALSE),0)</f>
        <v>2</v>
      </c>
      <c r="V824" s="2"/>
      <c r="W824" s="2"/>
      <c r="X824" s="2"/>
      <c r="Y824" s="2"/>
      <c r="Z824" s="2"/>
    </row>
    <row r="825" ht="15.75" customHeight="1">
      <c r="A825" s="20">
        <v>6.0</v>
      </c>
      <c r="B825" s="20">
        <v>2.0</v>
      </c>
      <c r="C825" s="15">
        <v>2.0</v>
      </c>
      <c r="D825" s="15">
        <v>1.0</v>
      </c>
      <c r="E825" s="15">
        <v>686.0</v>
      </c>
      <c r="F825" s="15" t="s">
        <v>19</v>
      </c>
      <c r="G825" s="15" t="s">
        <v>76</v>
      </c>
      <c r="H825" s="15">
        <v>11.0</v>
      </c>
      <c r="I825" s="15" t="s">
        <v>1303</v>
      </c>
      <c r="J825" s="15">
        <v>31.101</v>
      </c>
      <c r="K825" s="15">
        <v>31.101</v>
      </c>
      <c r="L825" s="15">
        <v>37.281</v>
      </c>
      <c r="M825" s="15" t="s">
        <v>1304</v>
      </c>
      <c r="N825" s="15">
        <v>38.119</v>
      </c>
      <c r="O825" s="15">
        <v>3.0</v>
      </c>
      <c r="P825" s="15" t="s">
        <v>70</v>
      </c>
      <c r="Q825" s="15" t="s">
        <v>165</v>
      </c>
      <c r="R825" s="18" t="str">
        <f>IFNA(VLOOKUP(G825,'Points and Classes'!D:E,2,FALSE),"")</f>
        <v>Limited Mini SuperMoto</v>
      </c>
      <c r="S825" s="19">
        <f>IF(R825="Sportsman",0,IFNA(VLOOKUP(D825,'Points and Classes'!A:B,2,FALSE),0))</f>
        <v>50</v>
      </c>
      <c r="T825" s="19">
        <f>IFNA(VLOOKUP(R825&amp;F825,'By Class Overall'!A:D,4,FALSE),0)</f>
        <v>532</v>
      </c>
      <c r="U825" s="19">
        <f>IFNA(VLOOKUP(R825&amp;F825,'By Class Overall'!A:E,5,FALSE),0)</f>
        <v>2</v>
      </c>
      <c r="V825" s="2"/>
      <c r="W825" s="2"/>
      <c r="X825" s="2"/>
      <c r="Y825" s="2"/>
      <c r="Z825" s="2"/>
    </row>
    <row r="826" ht="15.75" customHeight="1">
      <c r="A826" s="20">
        <v>6.0</v>
      </c>
      <c r="B826" s="20">
        <v>2.0</v>
      </c>
      <c r="C826" s="15">
        <v>3.0</v>
      </c>
      <c r="D826" s="15">
        <v>2.0</v>
      </c>
      <c r="E826" s="15">
        <v>365.0</v>
      </c>
      <c r="F826" s="15" t="s">
        <v>25</v>
      </c>
      <c r="G826" s="15" t="s">
        <v>76</v>
      </c>
      <c r="H826" s="15">
        <v>11.0</v>
      </c>
      <c r="I826" s="15" t="s">
        <v>1305</v>
      </c>
      <c r="J826" s="15">
        <v>39.046</v>
      </c>
      <c r="K826" s="15">
        <v>7.945</v>
      </c>
      <c r="L826" s="15">
        <v>36.936</v>
      </c>
      <c r="M826" s="15" t="s">
        <v>1306</v>
      </c>
      <c r="N826" s="15">
        <v>37.558</v>
      </c>
      <c r="O826" s="15">
        <v>2.0</v>
      </c>
      <c r="P826" s="15" t="s">
        <v>75</v>
      </c>
      <c r="Q826" s="15" t="s">
        <v>164</v>
      </c>
      <c r="R826" s="18" t="str">
        <f>IFNA(VLOOKUP(G826,'Points and Classes'!D:E,2,FALSE),"")</f>
        <v>Limited Mini SuperMoto</v>
      </c>
      <c r="S826" s="19">
        <f>IF(R826="Sportsman",0,IFNA(VLOOKUP(D826,'Points and Classes'!A:B,2,FALSE),0))</f>
        <v>40</v>
      </c>
      <c r="T826" s="19">
        <f>IFNA(VLOOKUP(R826&amp;F826,'By Class Overall'!A:D,4,FALSE),0)</f>
        <v>540</v>
      </c>
      <c r="U826" s="19">
        <f>IFNA(VLOOKUP(R826&amp;F826,'By Class Overall'!A:E,5,FALSE),0)</f>
        <v>1</v>
      </c>
      <c r="V826" s="2"/>
      <c r="W826" s="2"/>
      <c r="X826" s="2"/>
      <c r="Y826" s="2"/>
      <c r="Z826" s="2"/>
    </row>
    <row r="827" ht="15.75" customHeight="1">
      <c r="A827" s="20">
        <v>6.0</v>
      </c>
      <c r="B827" s="20">
        <v>2.0</v>
      </c>
      <c r="C827" s="15">
        <v>4.0</v>
      </c>
      <c r="D827" s="15">
        <v>2.0</v>
      </c>
      <c r="E827" s="15">
        <v>234.0</v>
      </c>
      <c r="F827" s="15" t="s">
        <v>93</v>
      </c>
      <c r="G827" s="15" t="s">
        <v>103</v>
      </c>
      <c r="H827" s="15">
        <v>11.0</v>
      </c>
      <c r="I827" s="15" t="s">
        <v>1307</v>
      </c>
      <c r="J827" s="15">
        <v>48.546</v>
      </c>
      <c r="K827" s="15">
        <v>9.5</v>
      </c>
      <c r="L827" s="15">
        <v>36.531</v>
      </c>
      <c r="M827" s="15" t="s">
        <v>1308</v>
      </c>
      <c r="N827" s="15">
        <v>37.52</v>
      </c>
      <c r="O827" s="15">
        <v>10.0</v>
      </c>
      <c r="P827" s="15" t="s">
        <v>94</v>
      </c>
      <c r="Q827" s="15" t="s">
        <v>164</v>
      </c>
      <c r="R827" s="18" t="str">
        <f>IFNA(VLOOKUP(G827,'Points and Classes'!D:E,2,FALSE),"")</f>
        <v>Unlimited Mini SuperMoto</v>
      </c>
      <c r="S827" s="19">
        <f>IF(R827="Sportsman",0,IFNA(VLOOKUP(D827,'Points and Classes'!A:B,2,FALSE),0))</f>
        <v>40</v>
      </c>
      <c r="T827" s="19">
        <f>IFNA(VLOOKUP(R827&amp;F827,'By Class Overall'!A:D,4,FALSE),0)</f>
        <v>402</v>
      </c>
      <c r="U827" s="19">
        <f>IFNA(VLOOKUP(R827&amp;F827,'By Class Overall'!A:E,5,FALSE),0)</f>
        <v>1</v>
      </c>
      <c r="V827" s="2"/>
      <c r="W827" s="2"/>
      <c r="X827" s="2"/>
      <c r="Y827" s="2"/>
      <c r="Z827" s="2"/>
    </row>
    <row r="828" ht="15.75" customHeight="1">
      <c r="A828" s="20">
        <v>6.0</v>
      </c>
      <c r="B828" s="20">
        <v>2.0</v>
      </c>
      <c r="C828" s="15">
        <v>1.0</v>
      </c>
      <c r="D828" s="15">
        <v>1.0</v>
      </c>
      <c r="E828" s="15">
        <v>15.0</v>
      </c>
      <c r="F828" s="15" t="s">
        <v>78</v>
      </c>
      <c r="G828" s="15" t="s">
        <v>77</v>
      </c>
      <c r="H828" s="15">
        <v>11.0</v>
      </c>
      <c r="I828" s="15" t="s">
        <v>1309</v>
      </c>
      <c r="J828" s="2"/>
      <c r="K828" s="2"/>
      <c r="L828" s="15">
        <v>73.309</v>
      </c>
      <c r="M828" s="15">
        <v>38.326</v>
      </c>
      <c r="N828" s="15">
        <v>75.145</v>
      </c>
      <c r="O828" s="15">
        <v>3.0</v>
      </c>
      <c r="P828" s="15" t="s">
        <v>79</v>
      </c>
      <c r="Q828" s="15" t="s">
        <v>148</v>
      </c>
      <c r="R828" s="18" t="str">
        <f>IFNA(VLOOKUP(G828,'Points and Classes'!D:E,2,FALSE),"")</f>
        <v>Novice Asphalt</v>
      </c>
      <c r="S828" s="19">
        <f>IF(R828="Sportsman",0,IFNA(VLOOKUP(D828,'Points and Classes'!A:B,2,FALSE),0))</f>
        <v>50</v>
      </c>
      <c r="T828" s="19">
        <f>IFNA(VLOOKUP(R828&amp;F828,'By Class Overall'!A:D,4,FALSE),0)</f>
        <v>498</v>
      </c>
      <c r="U828" s="19">
        <f>IFNA(VLOOKUP(R828&amp;F828,'By Class Overall'!A:E,5,FALSE),0)</f>
        <v>1</v>
      </c>
      <c r="V828" s="2"/>
      <c r="W828" s="2"/>
      <c r="X828" s="2"/>
      <c r="Y828" s="2"/>
      <c r="Z828" s="2"/>
    </row>
    <row r="829" ht="15.75" customHeight="1">
      <c r="A829" s="20">
        <v>6.0</v>
      </c>
      <c r="B829" s="20">
        <v>2.0</v>
      </c>
      <c r="C829" s="15">
        <v>2.0</v>
      </c>
      <c r="D829" s="15">
        <v>2.0</v>
      </c>
      <c r="E829" s="15">
        <v>227.0</v>
      </c>
      <c r="F829" s="15" t="s">
        <v>121</v>
      </c>
      <c r="G829" s="15" t="s">
        <v>77</v>
      </c>
      <c r="H829" s="15">
        <v>11.0</v>
      </c>
      <c r="I829" s="15" t="s">
        <v>1310</v>
      </c>
      <c r="J829" s="15">
        <v>6.886</v>
      </c>
      <c r="K829" s="15">
        <v>6.886</v>
      </c>
      <c r="L829" s="15">
        <v>72.159</v>
      </c>
      <c r="M829" s="15">
        <v>38.921</v>
      </c>
      <c r="N829" s="15">
        <v>73.996</v>
      </c>
      <c r="O829" s="15">
        <v>3.0</v>
      </c>
      <c r="P829" s="15" t="s">
        <v>974</v>
      </c>
      <c r="Q829" s="15" t="s">
        <v>975</v>
      </c>
      <c r="R829" s="18" t="str">
        <f>IFNA(VLOOKUP(G829,'Points and Classes'!D:E,2,FALSE),"")</f>
        <v>Novice Asphalt</v>
      </c>
      <c r="S829" s="19">
        <f>IF(R829="Sportsman",0,IFNA(VLOOKUP(D829,'Points and Classes'!A:B,2,FALSE),0))</f>
        <v>40</v>
      </c>
      <c r="T829" s="19">
        <f>IFNA(VLOOKUP(R829&amp;F829,'By Class Overall'!A:D,4,FALSE),0)</f>
        <v>130</v>
      </c>
      <c r="U829" s="19">
        <f>IFNA(VLOOKUP(R829&amp;F829,'By Class Overall'!A:E,5,FALSE),0)</f>
        <v>9</v>
      </c>
      <c r="V829" s="2"/>
      <c r="W829" s="2"/>
      <c r="X829" s="2"/>
      <c r="Y829" s="2"/>
      <c r="Z829" s="2"/>
    </row>
    <row r="830" ht="15.75" customHeight="1">
      <c r="A830" s="20">
        <v>6.0</v>
      </c>
      <c r="B830" s="20">
        <v>2.0</v>
      </c>
      <c r="C830" s="15">
        <v>3.0</v>
      </c>
      <c r="D830" s="15">
        <v>3.0</v>
      </c>
      <c r="E830" s="15">
        <v>56.0</v>
      </c>
      <c r="F830" s="15" t="s">
        <v>82</v>
      </c>
      <c r="G830" s="15" t="s">
        <v>77</v>
      </c>
      <c r="H830" s="15">
        <v>11.0</v>
      </c>
      <c r="I830" s="15" t="s">
        <v>1311</v>
      </c>
      <c r="J830" s="15">
        <v>14.423</v>
      </c>
      <c r="K830" s="15">
        <v>7.537</v>
      </c>
      <c r="L830" s="15">
        <v>70.941</v>
      </c>
      <c r="M830" s="15">
        <v>38.806</v>
      </c>
      <c r="N830" s="15">
        <v>74.215</v>
      </c>
      <c r="O830" s="15">
        <v>4.0</v>
      </c>
      <c r="P830" s="15" t="s">
        <v>22</v>
      </c>
      <c r="Q830" s="15" t="s">
        <v>158</v>
      </c>
      <c r="R830" s="18" t="str">
        <f>IFNA(VLOOKUP(G830,'Points and Classes'!D:E,2,FALSE),"")</f>
        <v>Novice Asphalt</v>
      </c>
      <c r="S830" s="19">
        <f>IF(R830="Sportsman",0,IFNA(VLOOKUP(D830,'Points and Classes'!A:B,2,FALSE),0))</f>
        <v>32</v>
      </c>
      <c r="T830" s="19">
        <f>IFNA(VLOOKUP(R830&amp;F830,'By Class Overall'!A:D,4,FALSE),0)</f>
        <v>362</v>
      </c>
      <c r="U830" s="19">
        <f>IFNA(VLOOKUP(R830&amp;F830,'By Class Overall'!A:E,5,FALSE),0)</f>
        <v>3</v>
      </c>
      <c r="V830" s="2"/>
      <c r="W830" s="2"/>
      <c r="X830" s="2"/>
      <c r="Y830" s="2"/>
      <c r="Z830" s="2"/>
    </row>
    <row r="831" ht="15.75" customHeight="1">
      <c r="A831" s="20">
        <v>6.0</v>
      </c>
      <c r="B831" s="20">
        <v>2.0</v>
      </c>
      <c r="C831" s="15">
        <v>4.0</v>
      </c>
      <c r="D831" s="15">
        <v>4.0</v>
      </c>
      <c r="E831" s="15">
        <v>622.0</v>
      </c>
      <c r="F831" s="15" t="s">
        <v>83</v>
      </c>
      <c r="G831" s="15" t="s">
        <v>77</v>
      </c>
      <c r="H831" s="15">
        <v>11.0</v>
      </c>
      <c r="I831" s="15" t="s">
        <v>1312</v>
      </c>
      <c r="J831" s="15">
        <v>23.054</v>
      </c>
      <c r="K831" s="15">
        <v>8.631</v>
      </c>
      <c r="L831" s="15">
        <v>69.596</v>
      </c>
      <c r="M831" s="15">
        <v>40.633</v>
      </c>
      <c r="N831" s="15">
        <v>70.878</v>
      </c>
      <c r="O831" s="15">
        <v>2.0</v>
      </c>
      <c r="P831" s="15" t="s">
        <v>84</v>
      </c>
      <c r="Q831" s="15" t="s">
        <v>150</v>
      </c>
      <c r="R831" s="18" t="str">
        <f>IFNA(VLOOKUP(G831,'Points and Classes'!D:E,2,FALSE),"")</f>
        <v>Novice Asphalt</v>
      </c>
      <c r="S831" s="19">
        <f>IF(R831="Sportsman",0,IFNA(VLOOKUP(D831,'Points and Classes'!A:B,2,FALSE),0))</f>
        <v>26</v>
      </c>
      <c r="T831" s="19">
        <f>IFNA(VLOOKUP(R831&amp;F831,'By Class Overall'!A:D,4,FALSE),0)</f>
        <v>274</v>
      </c>
      <c r="U831" s="19">
        <f>IFNA(VLOOKUP(R831&amp;F831,'By Class Overall'!A:E,5,FALSE),0)</f>
        <v>4</v>
      </c>
      <c r="V831" s="2"/>
      <c r="W831" s="2"/>
      <c r="X831" s="2"/>
      <c r="Y831" s="2"/>
      <c r="Z831" s="2"/>
    </row>
    <row r="832" ht="15.75" customHeight="1">
      <c r="A832" s="20">
        <v>6.0</v>
      </c>
      <c r="B832" s="20">
        <v>2.0</v>
      </c>
      <c r="C832" s="15">
        <v>5.0</v>
      </c>
      <c r="D832" s="15">
        <v>5.0</v>
      </c>
      <c r="E832" s="15">
        <v>881.0</v>
      </c>
      <c r="F832" s="15" t="s">
        <v>118</v>
      </c>
      <c r="G832" s="15" t="s">
        <v>77</v>
      </c>
      <c r="H832" s="15">
        <v>11.0</v>
      </c>
      <c r="I832" s="15" t="s">
        <v>1313</v>
      </c>
      <c r="J832" s="15">
        <v>23.214</v>
      </c>
      <c r="K832" s="15">
        <v>0.16</v>
      </c>
      <c r="L832" s="15">
        <v>69.571</v>
      </c>
      <c r="M832" s="15">
        <v>40.155</v>
      </c>
      <c r="N832" s="15">
        <v>71.722</v>
      </c>
      <c r="O832" s="15">
        <v>8.0</v>
      </c>
      <c r="P832" s="15" t="s">
        <v>525</v>
      </c>
      <c r="Q832" s="15" t="s">
        <v>156</v>
      </c>
      <c r="R832" s="18" t="str">
        <f>IFNA(VLOOKUP(G832,'Points and Classes'!D:E,2,FALSE),"")</f>
        <v>Novice Asphalt</v>
      </c>
      <c r="S832" s="19">
        <f>IF(R832="Sportsman",0,IFNA(VLOOKUP(D832,'Points and Classes'!A:B,2,FALSE),0))</f>
        <v>22</v>
      </c>
      <c r="T832" s="19">
        <f>IFNA(VLOOKUP(R832&amp;F832,'By Class Overall'!A:D,4,FALSE),0)</f>
        <v>226</v>
      </c>
      <c r="U832" s="19">
        <f>IFNA(VLOOKUP(R832&amp;F832,'By Class Overall'!A:E,5,FALSE),0)</f>
        <v>5</v>
      </c>
      <c r="V832" s="2"/>
      <c r="W832" s="2"/>
      <c r="X832" s="2"/>
      <c r="Y832" s="2"/>
      <c r="Z832" s="2"/>
    </row>
    <row r="833" ht="15.75" customHeight="1">
      <c r="A833" s="20">
        <v>6.0</v>
      </c>
      <c r="B833" s="20">
        <v>2.0</v>
      </c>
      <c r="C833" s="15">
        <v>6.0</v>
      </c>
      <c r="D833" s="15">
        <v>6.0</v>
      </c>
      <c r="E833" s="15">
        <v>48.0</v>
      </c>
      <c r="F833" s="15" t="s">
        <v>80</v>
      </c>
      <c r="G833" s="15" t="s">
        <v>77</v>
      </c>
      <c r="H833" s="15">
        <v>11.0</v>
      </c>
      <c r="I833" s="15" t="s">
        <v>1314</v>
      </c>
      <c r="J833" s="15">
        <v>24.018</v>
      </c>
      <c r="K833" s="15">
        <v>0.804</v>
      </c>
      <c r="L833" s="15">
        <v>69.449</v>
      </c>
      <c r="M833" s="15">
        <v>39.702</v>
      </c>
      <c r="N833" s="15">
        <v>72.54</v>
      </c>
      <c r="O833" s="15">
        <v>9.0</v>
      </c>
      <c r="P833" s="15" t="s">
        <v>81</v>
      </c>
      <c r="Q833" s="15" t="s">
        <v>149</v>
      </c>
      <c r="R833" s="18" t="str">
        <f>IFNA(VLOOKUP(G833,'Points and Classes'!D:E,2,FALSE),"")</f>
        <v>Novice Asphalt</v>
      </c>
      <c r="S833" s="19">
        <f>IF(R833="Sportsman",0,IFNA(VLOOKUP(D833,'Points and Classes'!A:B,2,FALSE),0))</f>
        <v>20</v>
      </c>
      <c r="T833" s="19">
        <f>IFNA(VLOOKUP(R833&amp;F833,'By Class Overall'!A:D,4,FALSE),0)</f>
        <v>442</v>
      </c>
      <c r="U833" s="19">
        <f>IFNA(VLOOKUP(R833&amp;F833,'By Class Overall'!A:E,5,FALSE),0)</f>
        <v>2</v>
      </c>
      <c r="V833" s="2"/>
      <c r="W833" s="2"/>
      <c r="X833" s="2"/>
      <c r="Y833" s="2"/>
      <c r="Z833" s="2"/>
    </row>
    <row r="834" ht="15.75" customHeight="1">
      <c r="A834" s="20">
        <v>6.0</v>
      </c>
      <c r="B834" s="20">
        <v>2.0</v>
      </c>
      <c r="C834" s="15">
        <v>7.0</v>
      </c>
      <c r="D834" s="15">
        <v>7.0</v>
      </c>
      <c r="E834" s="15">
        <v>23.0</v>
      </c>
      <c r="F834" s="15" t="s">
        <v>124</v>
      </c>
      <c r="G834" s="15" t="s">
        <v>77</v>
      </c>
      <c r="H834" s="15">
        <v>11.0</v>
      </c>
      <c r="I834" s="15" t="s">
        <v>1315</v>
      </c>
      <c r="J834" s="15">
        <v>32.61</v>
      </c>
      <c r="K834" s="15">
        <v>8.592</v>
      </c>
      <c r="L834" s="15">
        <v>68.165</v>
      </c>
      <c r="M834" s="15">
        <v>41.192</v>
      </c>
      <c r="N834" s="15">
        <v>69.916</v>
      </c>
      <c r="O834" s="15">
        <v>4.0</v>
      </c>
      <c r="P834" s="15" t="s">
        <v>1227</v>
      </c>
      <c r="Q834" s="15" t="s">
        <v>1228</v>
      </c>
      <c r="R834" s="18" t="str">
        <f>IFNA(VLOOKUP(G834,'Points and Classes'!D:E,2,FALSE),"")</f>
        <v>Novice Asphalt</v>
      </c>
      <c r="S834" s="19">
        <f>IF(R834="Sportsman",0,IFNA(VLOOKUP(D834,'Points and Classes'!A:B,2,FALSE),0))</f>
        <v>18</v>
      </c>
      <c r="T834" s="19">
        <f>IFNA(VLOOKUP(R834&amp;F834,'By Class Overall'!A:D,4,FALSE),0)</f>
        <v>34</v>
      </c>
      <c r="U834" s="19">
        <f>IFNA(VLOOKUP(R834&amp;F834,'By Class Overall'!A:E,5,FALSE),0)</f>
        <v>15</v>
      </c>
      <c r="V834" s="2"/>
      <c r="W834" s="2"/>
      <c r="X834" s="2"/>
      <c r="Y834" s="2"/>
      <c r="Z834" s="2"/>
    </row>
    <row r="835" ht="15.75" customHeight="1">
      <c r="A835" s="20">
        <v>6.0</v>
      </c>
      <c r="B835" s="20">
        <v>2.0</v>
      </c>
      <c r="C835" s="15">
        <v>8.0</v>
      </c>
      <c r="D835" s="15">
        <v>8.0</v>
      </c>
      <c r="E835" s="15">
        <v>421.0</v>
      </c>
      <c r="F835" s="15" t="s">
        <v>120</v>
      </c>
      <c r="G835" s="15" t="s">
        <v>77</v>
      </c>
      <c r="H835" s="15">
        <v>11.0</v>
      </c>
      <c r="I835" s="15" t="s">
        <v>1316</v>
      </c>
      <c r="J835" s="15">
        <v>33.193</v>
      </c>
      <c r="K835" s="15">
        <v>0.583</v>
      </c>
      <c r="L835" s="15">
        <v>68.08</v>
      </c>
      <c r="M835" s="15">
        <v>39.967</v>
      </c>
      <c r="N835" s="15">
        <v>72.059</v>
      </c>
      <c r="O835" s="15">
        <v>10.0</v>
      </c>
      <c r="P835" s="15" t="s">
        <v>532</v>
      </c>
      <c r="Q835" s="15" t="s">
        <v>533</v>
      </c>
      <c r="R835" s="18" t="str">
        <f>IFNA(VLOOKUP(G835,'Points and Classes'!D:E,2,FALSE),"")</f>
        <v>Novice Asphalt</v>
      </c>
      <c r="S835" s="19">
        <f>IF(R835="Sportsman",0,IFNA(VLOOKUP(D835,'Points and Classes'!A:B,2,FALSE),0))</f>
        <v>16</v>
      </c>
      <c r="T835" s="19">
        <f>IFNA(VLOOKUP(R835&amp;F835,'By Class Overall'!A:D,4,FALSE),0)</f>
        <v>146</v>
      </c>
      <c r="U835" s="19">
        <f>IFNA(VLOOKUP(R835&amp;F835,'By Class Overall'!A:E,5,FALSE),0)</f>
        <v>8</v>
      </c>
      <c r="V835" s="2"/>
      <c r="W835" s="2"/>
      <c r="X835" s="2"/>
      <c r="Y835" s="2"/>
      <c r="Z835" s="2"/>
    </row>
    <row r="836" ht="15.75" customHeight="1">
      <c r="A836" s="20">
        <v>6.0</v>
      </c>
      <c r="B836" s="20">
        <v>2.0</v>
      </c>
      <c r="C836" s="15">
        <v>9.0</v>
      </c>
      <c r="D836" s="15">
        <v>9.0</v>
      </c>
      <c r="E836" s="15">
        <v>99.0</v>
      </c>
      <c r="F836" s="15" t="s">
        <v>122</v>
      </c>
      <c r="G836" s="15" t="s">
        <v>77</v>
      </c>
      <c r="H836" s="15">
        <v>10.0</v>
      </c>
      <c r="I836" s="15" t="s">
        <v>1317</v>
      </c>
      <c r="J836" s="15" t="s">
        <v>170</v>
      </c>
      <c r="K836" s="15" t="s">
        <v>170</v>
      </c>
      <c r="L836" s="15">
        <v>66.135</v>
      </c>
      <c r="M836" s="15">
        <v>42.259</v>
      </c>
      <c r="N836" s="15">
        <v>68.151</v>
      </c>
      <c r="O836" s="15">
        <v>4.0</v>
      </c>
      <c r="P836" s="15" t="s">
        <v>22</v>
      </c>
      <c r="Q836" s="15" t="s">
        <v>168</v>
      </c>
      <c r="R836" s="18" t="str">
        <f>IFNA(VLOOKUP(G836,'Points and Classes'!D:E,2,FALSE),"")</f>
        <v>Novice Asphalt</v>
      </c>
      <c r="S836" s="19">
        <f>IF(R836="Sportsman",0,IFNA(VLOOKUP(D836,'Points and Classes'!A:B,2,FALSE),0))</f>
        <v>14</v>
      </c>
      <c r="T836" s="19">
        <f>IFNA(VLOOKUP(R836&amp;F836,'By Class Overall'!A:D,4,FALSE),0)</f>
        <v>58</v>
      </c>
      <c r="U836" s="19">
        <f>IFNA(VLOOKUP(R836&amp;F836,'By Class Overall'!A:E,5,FALSE),0)</f>
        <v>12</v>
      </c>
      <c r="V836" s="2"/>
      <c r="W836" s="2"/>
      <c r="X836" s="2"/>
      <c r="Y836" s="2"/>
      <c r="Z836" s="2"/>
    </row>
    <row r="837" ht="15.75" customHeight="1">
      <c r="A837" s="20">
        <v>6.0</v>
      </c>
      <c r="B837" s="20">
        <v>2.0</v>
      </c>
      <c r="C837" s="15">
        <v>10.0</v>
      </c>
      <c r="D837" s="15">
        <v>10.0</v>
      </c>
      <c r="E837" s="15">
        <v>25.0</v>
      </c>
      <c r="F837" s="15" t="s">
        <v>89</v>
      </c>
      <c r="G837" s="15" t="s">
        <v>77</v>
      </c>
      <c r="H837" s="15">
        <v>10.0</v>
      </c>
      <c r="I837" s="15" t="s">
        <v>1318</v>
      </c>
      <c r="J837" s="15" t="s">
        <v>170</v>
      </c>
      <c r="K837" s="15">
        <v>10.678</v>
      </c>
      <c r="L837" s="15">
        <v>64.552</v>
      </c>
      <c r="M837" s="15">
        <v>43.082</v>
      </c>
      <c r="N837" s="15">
        <v>66.849</v>
      </c>
      <c r="O837" s="15">
        <v>4.0</v>
      </c>
      <c r="P837" s="15" t="s">
        <v>90</v>
      </c>
      <c r="Q837" s="15" t="s">
        <v>274</v>
      </c>
      <c r="R837" s="18" t="str">
        <f>IFNA(VLOOKUP(G837,'Points and Classes'!D:E,2,FALSE),"")</f>
        <v>Novice Asphalt</v>
      </c>
      <c r="S837" s="19">
        <f>IF(R837="Sportsman",0,IFNA(VLOOKUP(D837,'Points and Classes'!A:B,2,FALSE),0))</f>
        <v>12</v>
      </c>
      <c r="T837" s="19">
        <f>IFNA(VLOOKUP(R837&amp;F837,'By Class Overall'!A:D,4,FALSE),0)</f>
        <v>164</v>
      </c>
      <c r="U837" s="19">
        <f>IFNA(VLOOKUP(R837&amp;F837,'By Class Overall'!A:E,5,FALSE),0)</f>
        <v>6</v>
      </c>
      <c r="V837" s="2"/>
      <c r="W837" s="2"/>
      <c r="X837" s="2"/>
      <c r="Y837" s="2"/>
      <c r="Z837" s="2"/>
    </row>
    <row r="838" ht="15.75" customHeight="1">
      <c r="A838" s="20">
        <v>6.0</v>
      </c>
      <c r="B838" s="20">
        <v>2.0</v>
      </c>
      <c r="C838" s="15">
        <v>11.0</v>
      </c>
      <c r="D838" s="15">
        <v>11.0</v>
      </c>
      <c r="E838" s="15">
        <v>87.0</v>
      </c>
      <c r="F838" s="15" t="s">
        <v>119</v>
      </c>
      <c r="G838" s="15" t="s">
        <v>77</v>
      </c>
      <c r="H838" s="15">
        <v>9.0</v>
      </c>
      <c r="I838" s="15" t="s">
        <v>1319</v>
      </c>
      <c r="J838" s="15" t="s">
        <v>151</v>
      </c>
      <c r="K838" s="15" t="s">
        <v>170</v>
      </c>
      <c r="L838" s="15">
        <v>57.896</v>
      </c>
      <c r="M838" s="15">
        <v>48.164</v>
      </c>
      <c r="N838" s="15">
        <v>59.796</v>
      </c>
      <c r="O838" s="15">
        <v>8.0</v>
      </c>
      <c r="P838" s="15" t="s">
        <v>160</v>
      </c>
      <c r="Q838" s="15" t="s">
        <v>158</v>
      </c>
      <c r="R838" s="18" t="str">
        <f>IFNA(VLOOKUP(G838,'Points and Classes'!D:E,2,FALSE),"")</f>
        <v>Novice Asphalt</v>
      </c>
      <c r="S838" s="19">
        <f>IF(R838="Sportsman",0,IFNA(VLOOKUP(D838,'Points and Classes'!A:B,2,FALSE),0))</f>
        <v>10</v>
      </c>
      <c r="T838" s="19">
        <f>IFNA(VLOOKUP(R838&amp;F838,'By Class Overall'!A:D,4,FALSE),0)</f>
        <v>152</v>
      </c>
      <c r="U838" s="19">
        <f>IFNA(VLOOKUP(R838&amp;F838,'By Class Overall'!A:E,5,FALSE),0)</f>
        <v>7</v>
      </c>
      <c r="V838" s="2"/>
      <c r="W838" s="2"/>
      <c r="X838" s="2"/>
      <c r="Y838" s="2"/>
      <c r="Z838" s="2"/>
    </row>
    <row r="839" ht="15.75" customHeight="1">
      <c r="A839" s="20">
        <v>6.0</v>
      </c>
      <c r="B839" s="20">
        <v>2.0</v>
      </c>
      <c r="C839" s="15">
        <v>1.0</v>
      </c>
      <c r="D839" s="15">
        <v>1.0</v>
      </c>
      <c r="E839" s="15">
        <v>112.0</v>
      </c>
      <c r="F839" s="15" t="s">
        <v>107</v>
      </c>
      <c r="G839" s="15" t="s">
        <v>38</v>
      </c>
      <c r="H839" s="15">
        <v>11.0</v>
      </c>
      <c r="I839" s="15" t="s">
        <v>1320</v>
      </c>
      <c r="J839" s="2"/>
      <c r="K839" s="2"/>
      <c r="L839" s="15">
        <v>45.439</v>
      </c>
      <c r="M839" s="15" t="s">
        <v>1321</v>
      </c>
      <c r="N839" s="15">
        <v>47.215</v>
      </c>
      <c r="O839" s="15">
        <v>5.0</v>
      </c>
      <c r="P839" s="15" t="s">
        <v>22</v>
      </c>
      <c r="Q839" s="15" t="s">
        <v>168</v>
      </c>
      <c r="R839" s="18" t="str">
        <f>IFNA(VLOOKUP(G839,'Points and Classes'!D:E,2,FALSE),"")</f>
        <v>Expert Supermoto</v>
      </c>
      <c r="S839" s="19">
        <f>IF(R839="Sportsman",0,IFNA(VLOOKUP(D839,'Points and Classes'!A:B,2,FALSE),0))</f>
        <v>50</v>
      </c>
      <c r="T839" s="19">
        <f>IFNA(VLOOKUP(R839&amp;F839,'By Class Overall'!A:D,4,FALSE),0)</f>
        <v>118</v>
      </c>
      <c r="U839" s="19">
        <f>IFNA(VLOOKUP(R839&amp;F839,'By Class Overall'!A:E,5,FALSE),0)</f>
        <v>6</v>
      </c>
      <c r="V839" s="2"/>
      <c r="W839" s="2"/>
      <c r="X839" s="2"/>
      <c r="Y839" s="2"/>
      <c r="Z839" s="2"/>
    </row>
    <row r="840" ht="15.75" customHeight="1">
      <c r="A840" s="20">
        <v>6.0</v>
      </c>
      <c r="B840" s="20">
        <v>2.0</v>
      </c>
      <c r="C840" s="15">
        <v>2.0</v>
      </c>
      <c r="D840" s="15">
        <v>2.0</v>
      </c>
      <c r="E840" s="15">
        <v>686.0</v>
      </c>
      <c r="F840" s="15" t="s">
        <v>19</v>
      </c>
      <c r="G840" s="15" t="s">
        <v>38</v>
      </c>
      <c r="H840" s="15">
        <v>11.0</v>
      </c>
      <c r="I840" s="15" t="s">
        <v>1322</v>
      </c>
      <c r="J840" s="15">
        <v>17.22</v>
      </c>
      <c r="K840" s="15">
        <v>17.22</v>
      </c>
      <c r="L840" s="15">
        <v>44.344</v>
      </c>
      <c r="M840" s="15" t="s">
        <v>1323</v>
      </c>
      <c r="N840" s="15">
        <v>45.557</v>
      </c>
      <c r="O840" s="15">
        <v>4.0</v>
      </c>
      <c r="P840" s="15" t="s">
        <v>20</v>
      </c>
      <c r="Q840" s="15" t="s">
        <v>165</v>
      </c>
      <c r="R840" s="18" t="str">
        <f>IFNA(VLOOKUP(G840,'Points and Classes'!D:E,2,FALSE),"")</f>
        <v>Expert Supermoto</v>
      </c>
      <c r="S840" s="19">
        <f>IF(R840="Sportsman",0,IFNA(VLOOKUP(D840,'Points and Classes'!A:B,2,FALSE),0))</f>
        <v>40</v>
      </c>
      <c r="T840" s="19">
        <f>IFNA(VLOOKUP(R840&amp;F840,'By Class Overall'!A:D,4,FALSE),0)</f>
        <v>490</v>
      </c>
      <c r="U840" s="19">
        <f>IFNA(VLOOKUP(R840&amp;F840,'By Class Overall'!A:E,5,FALSE),0)</f>
        <v>1</v>
      </c>
      <c r="V840" s="2"/>
      <c r="W840" s="2"/>
      <c r="X840" s="2"/>
      <c r="Y840" s="2"/>
      <c r="Z840" s="2"/>
    </row>
    <row r="841" ht="15.75" customHeight="1">
      <c r="A841" s="20">
        <v>6.0</v>
      </c>
      <c r="B841" s="20">
        <v>2.0</v>
      </c>
      <c r="C841" s="15">
        <v>3.0</v>
      </c>
      <c r="D841" s="15">
        <v>3.0</v>
      </c>
      <c r="E841" s="15">
        <v>365.0</v>
      </c>
      <c r="F841" s="15" t="s">
        <v>25</v>
      </c>
      <c r="G841" s="15" t="s">
        <v>38</v>
      </c>
      <c r="H841" s="15">
        <v>11.0</v>
      </c>
      <c r="I841" s="15" t="s">
        <v>1324</v>
      </c>
      <c r="J841" s="15">
        <v>43.564</v>
      </c>
      <c r="K841" s="15">
        <v>26.344</v>
      </c>
      <c r="L841" s="15">
        <v>42.767</v>
      </c>
      <c r="M841" s="15" t="s">
        <v>1325</v>
      </c>
      <c r="N841" s="15">
        <v>43.68</v>
      </c>
      <c r="O841" s="15">
        <v>8.0</v>
      </c>
      <c r="P841" s="15" t="s">
        <v>22</v>
      </c>
      <c r="Q841" s="15" t="s">
        <v>164</v>
      </c>
      <c r="R841" s="18" t="str">
        <f>IFNA(VLOOKUP(G841,'Points and Classes'!D:E,2,FALSE),"")</f>
        <v>Expert Supermoto</v>
      </c>
      <c r="S841" s="19">
        <f>IF(R841="Sportsman",0,IFNA(VLOOKUP(D841,'Points and Classes'!A:B,2,FALSE),0))</f>
        <v>32</v>
      </c>
      <c r="T841" s="19">
        <f>IFNA(VLOOKUP(R841&amp;F841,'By Class Overall'!A:D,4,FALSE),0)</f>
        <v>354</v>
      </c>
      <c r="U841" s="19">
        <f>IFNA(VLOOKUP(R841&amp;F841,'By Class Overall'!A:E,5,FALSE),0)</f>
        <v>2</v>
      </c>
      <c r="V841" s="2"/>
      <c r="W841" s="2"/>
      <c r="X841" s="2"/>
      <c r="Y841" s="2"/>
      <c r="Z841" s="2"/>
    </row>
    <row r="842" ht="15.75" customHeight="1">
      <c r="A842" s="20">
        <v>6.0</v>
      </c>
      <c r="B842" s="20">
        <v>2.0</v>
      </c>
      <c r="C842" s="15">
        <v>4.0</v>
      </c>
      <c r="D842" s="15">
        <v>1.0</v>
      </c>
      <c r="E842" s="15">
        <v>15.0</v>
      </c>
      <c r="F842" s="15" t="s">
        <v>78</v>
      </c>
      <c r="G842" s="15" t="s">
        <v>96</v>
      </c>
      <c r="H842" s="15">
        <v>11.0</v>
      </c>
      <c r="I842" s="15" t="s">
        <v>1326</v>
      </c>
      <c r="J842" s="15" t="s">
        <v>1327</v>
      </c>
      <c r="K842" s="15">
        <v>18.103</v>
      </c>
      <c r="L842" s="15">
        <v>41.747</v>
      </c>
      <c r="M842" s="15" t="s">
        <v>1328</v>
      </c>
      <c r="N842" s="15">
        <v>44.272</v>
      </c>
      <c r="O842" s="15">
        <v>6.0</v>
      </c>
      <c r="P842" s="15" t="s">
        <v>79</v>
      </c>
      <c r="Q842" s="15" t="s">
        <v>148</v>
      </c>
      <c r="R842" s="18" t="str">
        <f>IFNA(VLOOKUP(G842,'Points and Classes'!D:E,2,FALSE),"")</f>
        <v>Novice SuperMoto</v>
      </c>
      <c r="S842" s="19">
        <f>IF(R842="Sportsman",0,IFNA(VLOOKUP(D842,'Points and Classes'!A:B,2,FALSE),0))</f>
        <v>50</v>
      </c>
      <c r="T842" s="19">
        <f>IFNA(VLOOKUP(R842&amp;F842,'By Class Overall'!A:D,4,FALSE),0)</f>
        <v>500</v>
      </c>
      <c r="U842" s="19">
        <f>IFNA(VLOOKUP(R842&amp;F842,'By Class Overall'!A:E,5,FALSE),0)</f>
        <v>1</v>
      </c>
      <c r="V842" s="2"/>
      <c r="W842" s="2"/>
      <c r="X842" s="2"/>
      <c r="Y842" s="2"/>
      <c r="Z842" s="2"/>
    </row>
    <row r="843" ht="15.75" customHeight="1">
      <c r="A843" s="20">
        <v>6.0</v>
      </c>
      <c r="B843" s="20">
        <v>2.0</v>
      </c>
      <c r="C843" s="15">
        <v>5.0</v>
      </c>
      <c r="D843" s="15">
        <v>4.0</v>
      </c>
      <c r="E843" s="15">
        <v>50.0</v>
      </c>
      <c r="F843" s="15" t="s">
        <v>15</v>
      </c>
      <c r="G843" s="15" t="s">
        <v>38</v>
      </c>
      <c r="H843" s="15">
        <v>11.0</v>
      </c>
      <c r="I843" s="15" t="s">
        <v>1329</v>
      </c>
      <c r="J843" s="15" t="s">
        <v>1330</v>
      </c>
      <c r="K843" s="15">
        <v>10.287</v>
      </c>
      <c r="L843" s="15">
        <v>41.189</v>
      </c>
      <c r="M843" s="15" t="s">
        <v>1331</v>
      </c>
      <c r="N843" s="15">
        <v>41.918</v>
      </c>
      <c r="O843" s="15">
        <v>4.0</v>
      </c>
      <c r="P843" s="15" t="s">
        <v>16</v>
      </c>
      <c r="Q843" s="15" t="s">
        <v>164</v>
      </c>
      <c r="R843" s="18" t="str">
        <f>IFNA(VLOOKUP(G843,'Points and Classes'!D:E,2,FALSE),"")</f>
        <v>Expert Supermoto</v>
      </c>
      <c r="S843" s="19">
        <f>IF(R843="Sportsman",0,IFNA(VLOOKUP(D843,'Points and Classes'!A:B,2,FALSE),0))</f>
        <v>26</v>
      </c>
      <c r="T843" s="19">
        <f>IFNA(VLOOKUP(R843&amp;F843,'By Class Overall'!A:D,4,FALSE),0)</f>
        <v>286</v>
      </c>
      <c r="U843" s="19">
        <f>IFNA(VLOOKUP(R843&amp;F843,'By Class Overall'!A:E,5,FALSE),0)</f>
        <v>3</v>
      </c>
      <c r="V843" s="2"/>
      <c r="W843" s="2"/>
      <c r="X843" s="2"/>
      <c r="Y843" s="2"/>
      <c r="Z843" s="2"/>
    </row>
    <row r="844" ht="15.75" customHeight="1">
      <c r="A844" s="20">
        <v>6.0</v>
      </c>
      <c r="B844" s="20">
        <v>2.0</v>
      </c>
      <c r="C844" s="15">
        <v>6.0</v>
      </c>
      <c r="D844" s="15">
        <v>2.0</v>
      </c>
      <c r="E844" s="15">
        <v>622.0</v>
      </c>
      <c r="F844" s="15" t="s">
        <v>83</v>
      </c>
      <c r="G844" s="15" t="s">
        <v>96</v>
      </c>
      <c r="H844" s="15">
        <v>10.0</v>
      </c>
      <c r="I844" s="15" t="s">
        <v>1332</v>
      </c>
      <c r="J844" s="15" t="s">
        <v>170</v>
      </c>
      <c r="K844" s="15" t="s">
        <v>170</v>
      </c>
      <c r="L844" s="15">
        <v>40.598</v>
      </c>
      <c r="M844" s="15" t="s">
        <v>1333</v>
      </c>
      <c r="N844" s="15">
        <v>42.67</v>
      </c>
      <c r="O844" s="15">
        <v>5.0</v>
      </c>
      <c r="P844" s="15" t="s">
        <v>84</v>
      </c>
      <c r="Q844" s="15" t="s">
        <v>150</v>
      </c>
      <c r="R844" s="18" t="str">
        <f>IFNA(VLOOKUP(G844,'Points and Classes'!D:E,2,FALSE),"")</f>
        <v>Novice SuperMoto</v>
      </c>
      <c r="S844" s="19">
        <f>IF(R844="Sportsman",0,IFNA(VLOOKUP(D844,'Points and Classes'!A:B,2,FALSE),0))</f>
        <v>40</v>
      </c>
      <c r="T844" s="19">
        <f>IFNA(VLOOKUP(R844&amp;F844,'By Class Overall'!A:D,4,FALSE),0)</f>
        <v>438</v>
      </c>
      <c r="U844" s="19">
        <f>IFNA(VLOOKUP(R844&amp;F844,'By Class Overall'!A:E,5,FALSE),0)</f>
        <v>2</v>
      </c>
      <c r="V844" s="2"/>
      <c r="W844" s="2"/>
      <c r="X844" s="2"/>
      <c r="Y844" s="2"/>
      <c r="Z844" s="2"/>
    </row>
    <row r="845" ht="15.75" customHeight="1">
      <c r="A845" s="20">
        <v>6.0</v>
      </c>
      <c r="B845" s="20">
        <v>2.0</v>
      </c>
      <c r="C845" s="15">
        <v>7.0</v>
      </c>
      <c r="D845" s="15">
        <v>3.0</v>
      </c>
      <c r="E845" s="15">
        <v>23.0</v>
      </c>
      <c r="F845" s="15" t="s">
        <v>124</v>
      </c>
      <c r="G845" s="15" t="s">
        <v>96</v>
      </c>
      <c r="H845" s="15">
        <v>10.0</v>
      </c>
      <c r="I845" s="15" t="s">
        <v>1334</v>
      </c>
      <c r="J845" s="15" t="s">
        <v>170</v>
      </c>
      <c r="K845" s="15">
        <v>4.704</v>
      </c>
      <c r="L845" s="15">
        <v>40.33</v>
      </c>
      <c r="M845" s="15" t="s">
        <v>1335</v>
      </c>
      <c r="N845" s="15">
        <v>42.027</v>
      </c>
      <c r="O845" s="15">
        <v>10.0</v>
      </c>
      <c r="P845" s="15" t="s">
        <v>1227</v>
      </c>
      <c r="Q845" s="15" t="s">
        <v>1228</v>
      </c>
      <c r="R845" s="18" t="str">
        <f>IFNA(VLOOKUP(G845,'Points and Classes'!D:E,2,FALSE),"")</f>
        <v>Novice SuperMoto</v>
      </c>
      <c r="S845" s="19">
        <f>IF(R845="Sportsman",0,IFNA(VLOOKUP(D845,'Points and Classes'!A:B,2,FALSE),0))</f>
        <v>32</v>
      </c>
      <c r="T845" s="19">
        <f>IFNA(VLOOKUP(R845&amp;F845,'By Class Overall'!A:D,4,FALSE),0)</f>
        <v>64</v>
      </c>
      <c r="U845" s="19">
        <f>IFNA(VLOOKUP(R845&amp;F845,'By Class Overall'!A:E,5,FALSE),0)</f>
        <v>7</v>
      </c>
      <c r="V845" s="2"/>
      <c r="W845" s="2"/>
      <c r="X845" s="2"/>
      <c r="Y845" s="2"/>
      <c r="Z845" s="2"/>
    </row>
    <row r="846" ht="15.75" customHeight="1">
      <c r="A846" s="20">
        <v>6.0</v>
      </c>
      <c r="B846" s="20">
        <v>2.0</v>
      </c>
      <c r="C846" s="15">
        <v>8.0</v>
      </c>
      <c r="D846" s="15">
        <v>4.0</v>
      </c>
      <c r="E846" s="15">
        <v>48.0</v>
      </c>
      <c r="F846" s="15" t="s">
        <v>80</v>
      </c>
      <c r="G846" s="15" t="s">
        <v>96</v>
      </c>
      <c r="H846" s="15">
        <v>10.0</v>
      </c>
      <c r="I846" s="15" t="s">
        <v>1336</v>
      </c>
      <c r="J846" s="15" t="s">
        <v>170</v>
      </c>
      <c r="K846" s="15">
        <v>55.018</v>
      </c>
      <c r="L846" s="15">
        <v>37.445</v>
      </c>
      <c r="M846" s="15" t="s">
        <v>1337</v>
      </c>
      <c r="N846" s="15">
        <v>39.483</v>
      </c>
      <c r="O846" s="15">
        <v>3.0</v>
      </c>
      <c r="P846" s="15" t="s">
        <v>81</v>
      </c>
      <c r="Q846" s="15" t="s">
        <v>149</v>
      </c>
      <c r="R846" s="18" t="str">
        <f>IFNA(VLOOKUP(G846,'Points and Classes'!D:E,2,FALSE),"")</f>
        <v>Novice SuperMoto</v>
      </c>
      <c r="S846" s="19">
        <f>IF(R846="Sportsman",0,IFNA(VLOOKUP(D846,'Points and Classes'!A:B,2,FALSE),0))</f>
        <v>26</v>
      </c>
      <c r="T846" s="19">
        <f>IFNA(VLOOKUP(R846&amp;F846,'By Class Overall'!A:D,4,FALSE),0)</f>
        <v>436</v>
      </c>
      <c r="U846" s="19">
        <f>IFNA(VLOOKUP(R846&amp;F846,'By Class Overall'!A:E,5,FALSE),0)</f>
        <v>3</v>
      </c>
      <c r="V846" s="2"/>
      <c r="W846" s="2"/>
      <c r="X846" s="2"/>
      <c r="Y846" s="2"/>
      <c r="Z846" s="2"/>
    </row>
    <row r="847" ht="15.75" customHeight="1">
      <c r="A847" s="20">
        <v>6.0</v>
      </c>
      <c r="B847" s="20">
        <v>2.0</v>
      </c>
      <c r="C847" s="15">
        <v>9.0</v>
      </c>
      <c r="D847" s="15">
        <v>5.0</v>
      </c>
      <c r="E847" s="15">
        <v>25.0</v>
      </c>
      <c r="F847" s="15" t="s">
        <v>89</v>
      </c>
      <c r="G847" s="15" t="s">
        <v>96</v>
      </c>
      <c r="H847" s="15">
        <v>9.0</v>
      </c>
      <c r="I847" s="15" t="s">
        <v>1338</v>
      </c>
      <c r="J847" s="15" t="s">
        <v>151</v>
      </c>
      <c r="K847" s="15" t="s">
        <v>170</v>
      </c>
      <c r="L847" s="15">
        <v>36.178</v>
      </c>
      <c r="M847" s="15" t="s">
        <v>1339</v>
      </c>
      <c r="N847" s="15">
        <v>38.124</v>
      </c>
      <c r="O847" s="15">
        <v>8.0</v>
      </c>
      <c r="P847" s="15" t="s">
        <v>90</v>
      </c>
      <c r="Q847" s="15" t="s">
        <v>274</v>
      </c>
      <c r="R847" s="18" t="str">
        <f>IFNA(VLOOKUP(G847,'Points and Classes'!D:E,2,FALSE),"")</f>
        <v>Novice SuperMoto</v>
      </c>
      <c r="S847" s="19">
        <f>IF(R847="Sportsman",0,IFNA(VLOOKUP(D847,'Points and Classes'!A:B,2,FALSE),0))</f>
        <v>22</v>
      </c>
      <c r="T847" s="19">
        <f>IFNA(VLOOKUP(R847&amp;F847,'By Class Overall'!A:D,4,FALSE),0)</f>
        <v>228</v>
      </c>
      <c r="U847" s="19">
        <f>IFNA(VLOOKUP(R847&amp;F847,'By Class Overall'!A:E,5,FALSE),0)</f>
        <v>4</v>
      </c>
      <c r="V847" s="2"/>
      <c r="W847" s="2"/>
      <c r="X847" s="2"/>
      <c r="Y847" s="2"/>
      <c r="Z847" s="2"/>
    </row>
    <row r="848" ht="15.75" customHeight="1">
      <c r="A848" s="20">
        <v>6.0</v>
      </c>
      <c r="B848" s="20">
        <v>2.0</v>
      </c>
      <c r="C848" s="15">
        <v>10.0</v>
      </c>
      <c r="D848" s="15">
        <v>6.0</v>
      </c>
      <c r="E848" s="15">
        <v>421.0</v>
      </c>
      <c r="F848" s="15" t="s">
        <v>120</v>
      </c>
      <c r="G848" s="15" t="s">
        <v>96</v>
      </c>
      <c r="H848" s="15">
        <v>9.0</v>
      </c>
      <c r="I848" s="15" t="s">
        <v>1340</v>
      </c>
      <c r="J848" s="15" t="s">
        <v>151</v>
      </c>
      <c r="K848" s="15">
        <v>33.802</v>
      </c>
      <c r="L848" s="15">
        <v>34.548</v>
      </c>
      <c r="M848" s="15" t="s">
        <v>1341</v>
      </c>
      <c r="N848" s="15">
        <v>39.191</v>
      </c>
      <c r="O848" s="15">
        <v>8.0</v>
      </c>
      <c r="P848" s="15" t="s">
        <v>532</v>
      </c>
      <c r="Q848" s="15" t="s">
        <v>533</v>
      </c>
      <c r="R848" s="18" t="str">
        <f>IFNA(VLOOKUP(G848,'Points and Classes'!D:E,2,FALSE),"")</f>
        <v>Novice SuperMoto</v>
      </c>
      <c r="S848" s="19">
        <f>IF(R848="Sportsman",0,IFNA(VLOOKUP(D848,'Points and Classes'!A:B,2,FALSE),0))</f>
        <v>20</v>
      </c>
      <c r="T848" s="19">
        <f>IFNA(VLOOKUP(R848&amp;F848,'By Class Overall'!A:D,4,FALSE),0)</f>
        <v>188</v>
      </c>
      <c r="U848" s="19">
        <f>IFNA(VLOOKUP(R848&amp;F848,'By Class Overall'!A:E,5,FALSE),0)</f>
        <v>5</v>
      </c>
      <c r="V848" s="2"/>
      <c r="W848" s="2"/>
      <c r="X848" s="2"/>
      <c r="Y848" s="2"/>
      <c r="Z848" s="2"/>
    </row>
    <row r="849" ht="15.75" customHeight="1">
      <c r="A849" s="20">
        <v>6.0</v>
      </c>
      <c r="B849" s="20">
        <v>2.0</v>
      </c>
      <c r="C849" s="15" t="s">
        <v>129</v>
      </c>
      <c r="D849" s="15" t="s">
        <v>129</v>
      </c>
      <c r="E849" s="15">
        <v>816.0</v>
      </c>
      <c r="F849" s="15" t="s">
        <v>30</v>
      </c>
      <c r="G849" s="15" t="s">
        <v>38</v>
      </c>
      <c r="H849" s="2"/>
      <c r="I849" s="2"/>
      <c r="J849" s="15" t="s">
        <v>129</v>
      </c>
      <c r="K849" s="2"/>
      <c r="L849" s="15" t="s">
        <v>153</v>
      </c>
      <c r="M849" s="2"/>
      <c r="N849" s="15" t="s">
        <v>153</v>
      </c>
      <c r="O849" s="15">
        <v>0.0</v>
      </c>
      <c r="P849" s="15" t="s">
        <v>31</v>
      </c>
      <c r="Q849" s="15" t="s">
        <v>156</v>
      </c>
      <c r="R849" s="18" t="str">
        <f>IFNA(VLOOKUP(G849,'Points and Classes'!D:E,2,FALSE),"")</f>
        <v>Expert Supermoto</v>
      </c>
      <c r="S849" s="19">
        <f>IF(R849="Sportsman",0,IFNA(VLOOKUP(D849,'Points and Classes'!A:B,2,FALSE),0))</f>
        <v>0</v>
      </c>
      <c r="T849" s="19">
        <f>IFNA(VLOOKUP(R849&amp;F849,'By Class Overall'!A:D,4,FALSE),0)</f>
        <v>80</v>
      </c>
      <c r="U849" s="19">
        <f>IFNA(VLOOKUP(R849&amp;F849,'By Class Overall'!A:E,5,FALSE),0)</f>
        <v>9</v>
      </c>
      <c r="V849" s="2"/>
      <c r="W849" s="2"/>
      <c r="X849" s="2"/>
      <c r="Y849" s="2"/>
      <c r="Z849" s="2"/>
    </row>
    <row r="850" ht="15.75" customHeight="1">
      <c r="A850" s="20">
        <v>6.0</v>
      </c>
      <c r="B850" s="20">
        <v>2.0</v>
      </c>
      <c r="C850" s="15" t="s">
        <v>129</v>
      </c>
      <c r="D850" s="15" t="s">
        <v>129</v>
      </c>
      <c r="E850" s="15">
        <v>17.0</v>
      </c>
      <c r="F850" s="15" t="s">
        <v>36</v>
      </c>
      <c r="G850" s="15" t="s">
        <v>38</v>
      </c>
      <c r="H850" s="2"/>
      <c r="I850" s="2"/>
      <c r="J850" s="15" t="s">
        <v>129</v>
      </c>
      <c r="K850" s="2"/>
      <c r="L850" s="15" t="s">
        <v>153</v>
      </c>
      <c r="M850" s="2"/>
      <c r="N850" s="15" t="s">
        <v>153</v>
      </c>
      <c r="O850" s="15">
        <v>0.0</v>
      </c>
      <c r="P850" s="15" t="s">
        <v>37</v>
      </c>
      <c r="Q850" s="15" t="s">
        <v>168</v>
      </c>
      <c r="R850" s="18" t="str">
        <f>IFNA(VLOOKUP(G850,'Points and Classes'!D:E,2,FALSE),"")</f>
        <v>Expert Supermoto</v>
      </c>
      <c r="S850" s="19">
        <f>IF(R850="Sportsman",0,IFNA(VLOOKUP(D850,'Points and Classes'!A:B,2,FALSE),0))</f>
        <v>0</v>
      </c>
      <c r="T850" s="19">
        <f>IFNA(VLOOKUP(R850&amp;F850,'By Class Overall'!A:D,4,FALSE),0)</f>
        <v>117</v>
      </c>
      <c r="U850" s="19">
        <f>IFNA(VLOOKUP(R850&amp;F850,'By Class Overall'!A:E,5,FALSE),0)</f>
        <v>7</v>
      </c>
      <c r="V850" s="2"/>
      <c r="W850" s="2"/>
      <c r="X850" s="2"/>
      <c r="Y850" s="2"/>
      <c r="Z850" s="2"/>
    </row>
    <row r="851" ht="15.75" customHeight="1">
      <c r="A851" s="20">
        <v>6.0</v>
      </c>
      <c r="B851" s="20">
        <v>2.0</v>
      </c>
      <c r="C851" s="15" t="s">
        <v>129</v>
      </c>
      <c r="D851" s="15" t="s">
        <v>129</v>
      </c>
      <c r="E851" s="15">
        <v>51.0</v>
      </c>
      <c r="F851" s="15" t="s">
        <v>26</v>
      </c>
      <c r="G851" s="15" t="s">
        <v>38</v>
      </c>
      <c r="H851" s="2"/>
      <c r="I851" s="2"/>
      <c r="J851" s="15" t="s">
        <v>129</v>
      </c>
      <c r="K851" s="2"/>
      <c r="L851" s="15" t="s">
        <v>153</v>
      </c>
      <c r="M851" s="2"/>
      <c r="N851" s="15" t="s">
        <v>153</v>
      </c>
      <c r="O851" s="15">
        <v>0.0</v>
      </c>
      <c r="P851" s="15" t="s">
        <v>27</v>
      </c>
      <c r="Q851" s="15" t="s">
        <v>176</v>
      </c>
      <c r="R851" s="18" t="str">
        <f>IFNA(VLOOKUP(G851,'Points and Classes'!D:E,2,FALSE),"")</f>
        <v>Expert Supermoto</v>
      </c>
      <c r="S851" s="19">
        <f>IF(R851="Sportsman",0,IFNA(VLOOKUP(D851,'Points and Classes'!A:B,2,FALSE),0))</f>
        <v>0</v>
      </c>
      <c r="T851" s="19">
        <f>IFNA(VLOOKUP(R851&amp;F851,'By Class Overall'!A:D,4,FALSE),0)</f>
        <v>72</v>
      </c>
      <c r="U851" s="19">
        <f>IFNA(VLOOKUP(R851&amp;F851,'By Class Overall'!A:E,5,FALSE),0)</f>
        <v>13</v>
      </c>
      <c r="V851" s="2"/>
      <c r="W851" s="2"/>
      <c r="X851" s="2"/>
      <c r="Y851" s="2"/>
      <c r="Z851" s="2"/>
    </row>
    <row r="852" ht="15.75" customHeight="1">
      <c r="A852" s="20">
        <v>6.0</v>
      </c>
      <c r="B852" s="20">
        <v>2.0</v>
      </c>
      <c r="C852" s="15" t="s">
        <v>129</v>
      </c>
      <c r="D852" s="15" t="s">
        <v>129</v>
      </c>
      <c r="E852" s="15">
        <v>191.0</v>
      </c>
      <c r="F852" s="15" t="s">
        <v>106</v>
      </c>
      <c r="G852" s="15" t="s">
        <v>38</v>
      </c>
      <c r="H852" s="2"/>
      <c r="I852" s="2"/>
      <c r="J852" s="15" t="s">
        <v>129</v>
      </c>
      <c r="K852" s="2"/>
      <c r="L852" s="15" t="s">
        <v>153</v>
      </c>
      <c r="M852" s="2"/>
      <c r="N852" s="15" t="s">
        <v>153</v>
      </c>
      <c r="O852" s="15">
        <v>0.0</v>
      </c>
      <c r="P852" s="15" t="s">
        <v>86</v>
      </c>
      <c r="Q852" s="15" t="s">
        <v>454</v>
      </c>
      <c r="R852" s="18" t="str">
        <f>IFNA(VLOOKUP(G852,'Points and Classes'!D:E,2,FALSE),"")</f>
        <v>Expert Supermoto</v>
      </c>
      <c r="S852" s="19">
        <f>IF(R852="Sportsman",0,IFNA(VLOOKUP(D852,'Points and Classes'!A:B,2,FALSE),0))</f>
        <v>0</v>
      </c>
      <c r="T852" s="19">
        <f>IFNA(VLOOKUP(R852&amp;F852,'By Class Overall'!A:D,4,FALSE),0)</f>
        <v>160</v>
      </c>
      <c r="U852" s="19">
        <f>IFNA(VLOOKUP(R852&amp;F852,'By Class Overall'!A:E,5,FALSE),0)</f>
        <v>5</v>
      </c>
      <c r="V852" s="2"/>
      <c r="W852" s="2"/>
      <c r="X852" s="2"/>
      <c r="Y852" s="2"/>
      <c r="Z852" s="2"/>
    </row>
    <row r="853" ht="15.75" customHeight="1">
      <c r="A853" s="20">
        <v>6.0</v>
      </c>
      <c r="B853" s="20">
        <v>2.0</v>
      </c>
      <c r="C853" s="15" t="s">
        <v>129</v>
      </c>
      <c r="D853" s="15" t="s">
        <v>129</v>
      </c>
      <c r="E853" s="15">
        <v>126.0</v>
      </c>
      <c r="F853" s="15" t="s">
        <v>21</v>
      </c>
      <c r="G853" s="15" t="s">
        <v>38</v>
      </c>
      <c r="H853" s="2"/>
      <c r="I853" s="2"/>
      <c r="J853" s="15" t="s">
        <v>129</v>
      </c>
      <c r="K853" s="2"/>
      <c r="L853" s="15" t="s">
        <v>153</v>
      </c>
      <c r="M853" s="2"/>
      <c r="N853" s="15" t="s">
        <v>153</v>
      </c>
      <c r="O853" s="15">
        <v>0.0</v>
      </c>
      <c r="P853" s="15" t="s">
        <v>22</v>
      </c>
      <c r="Q853" s="15" t="s">
        <v>157</v>
      </c>
      <c r="R853" s="18" t="str">
        <f>IFNA(VLOOKUP(G853,'Points and Classes'!D:E,2,FALSE),"")</f>
        <v>Expert Supermoto</v>
      </c>
      <c r="S853" s="19">
        <f>IF(R853="Sportsman",0,IFNA(VLOOKUP(D853,'Points and Classes'!A:B,2,FALSE),0))</f>
        <v>0</v>
      </c>
      <c r="T853" s="19">
        <f>IFNA(VLOOKUP(R853&amp;F853,'By Class Overall'!A:D,4,FALSE),0)</f>
        <v>78</v>
      </c>
      <c r="U853" s="19">
        <f>IFNA(VLOOKUP(R853&amp;F853,'By Class Overall'!A:E,5,FALSE),0)</f>
        <v>11</v>
      </c>
      <c r="V853" s="2"/>
      <c r="W853" s="2"/>
      <c r="X853" s="2"/>
      <c r="Y853" s="2"/>
      <c r="Z853" s="2"/>
    </row>
    <row r="854" ht="15.75" customHeight="1">
      <c r="A854" s="20">
        <v>6.0</v>
      </c>
      <c r="B854" s="20">
        <v>2.0</v>
      </c>
      <c r="C854" s="15" t="s">
        <v>129</v>
      </c>
      <c r="D854" s="15" t="s">
        <v>129</v>
      </c>
      <c r="E854" s="15">
        <v>881.0</v>
      </c>
      <c r="F854" s="15" t="s">
        <v>118</v>
      </c>
      <c r="G854" s="15" t="s">
        <v>96</v>
      </c>
      <c r="H854" s="2"/>
      <c r="I854" s="2"/>
      <c r="J854" s="15" t="s">
        <v>129</v>
      </c>
      <c r="K854" s="2"/>
      <c r="L854" s="15" t="s">
        <v>153</v>
      </c>
      <c r="M854" s="2"/>
      <c r="N854" s="15" t="s">
        <v>153</v>
      </c>
      <c r="O854" s="15">
        <v>0.0</v>
      </c>
      <c r="P854" s="15" t="s">
        <v>525</v>
      </c>
      <c r="Q854" s="15" t="s">
        <v>156</v>
      </c>
      <c r="R854" s="18" t="str">
        <f>IFNA(VLOOKUP(G854,'Points and Classes'!D:E,2,FALSE),"")</f>
        <v>Novice SuperMoto</v>
      </c>
      <c r="S854" s="19">
        <f>IF(R854="Sportsman",0,IFNA(VLOOKUP(D854,'Points and Classes'!A:B,2,FALSE),0))</f>
        <v>0</v>
      </c>
      <c r="T854" s="19">
        <f>IFNA(VLOOKUP(R854&amp;F854,'By Class Overall'!A:D,4,FALSE),0)</f>
        <v>18</v>
      </c>
      <c r="U854" s="19">
        <f>IFNA(VLOOKUP(R854&amp;F854,'By Class Overall'!A:E,5,FALSE),0)</f>
        <v>10</v>
      </c>
      <c r="V854" s="2"/>
      <c r="W854" s="2"/>
      <c r="X854" s="2"/>
      <c r="Y854" s="2"/>
      <c r="Z854" s="2"/>
    </row>
    <row r="855" ht="15.75" customHeight="1">
      <c r="A855" s="20">
        <v>6.0</v>
      </c>
      <c r="B855" s="20">
        <v>2.0</v>
      </c>
      <c r="C855" s="15" t="s">
        <v>129</v>
      </c>
      <c r="D855" s="15" t="s">
        <v>129</v>
      </c>
      <c r="E855" s="15">
        <v>234.0</v>
      </c>
      <c r="F855" s="15" t="s">
        <v>93</v>
      </c>
      <c r="G855" s="15" t="s">
        <v>96</v>
      </c>
      <c r="H855" s="2"/>
      <c r="I855" s="2"/>
      <c r="J855" s="15" t="s">
        <v>129</v>
      </c>
      <c r="K855" s="2"/>
      <c r="L855" s="15" t="s">
        <v>153</v>
      </c>
      <c r="M855" s="2"/>
      <c r="N855" s="15" t="s">
        <v>153</v>
      </c>
      <c r="O855" s="15">
        <v>0.0</v>
      </c>
      <c r="P855" s="15" t="s">
        <v>94</v>
      </c>
      <c r="Q855" s="15" t="s">
        <v>164</v>
      </c>
      <c r="R855" s="18" t="str">
        <f>IFNA(VLOOKUP(G855,'Points and Classes'!D:E,2,FALSE),"")</f>
        <v>Novice SuperMoto</v>
      </c>
      <c r="S855" s="19">
        <f>IF(R855="Sportsman",0,IFNA(VLOOKUP(D855,'Points and Classes'!A:B,2,FALSE),0))</f>
        <v>0</v>
      </c>
      <c r="T855" s="19">
        <f>IFNA(VLOOKUP(R855&amp;F855,'By Class Overall'!A:D,4,FALSE),0)</f>
        <v>16</v>
      </c>
      <c r="U855" s="19">
        <f>IFNA(VLOOKUP(R855&amp;F855,'By Class Overall'!A:E,5,FALSE),0)</f>
        <v>11</v>
      </c>
      <c r="V855" s="2"/>
      <c r="W855" s="2"/>
      <c r="X855" s="2"/>
      <c r="Y855" s="2"/>
      <c r="Z855" s="2"/>
    </row>
    <row r="856" ht="15.75" customHeight="1">
      <c r="A856" s="20">
        <v>6.0</v>
      </c>
      <c r="B856" s="20">
        <v>2.0</v>
      </c>
      <c r="C856" s="15" t="s">
        <v>129</v>
      </c>
      <c r="D856" s="15" t="s">
        <v>129</v>
      </c>
      <c r="E856" s="15">
        <v>227.0</v>
      </c>
      <c r="F856" s="15" t="s">
        <v>121</v>
      </c>
      <c r="G856" s="15" t="s">
        <v>96</v>
      </c>
      <c r="H856" s="2"/>
      <c r="I856" s="2"/>
      <c r="J856" s="15" t="s">
        <v>129</v>
      </c>
      <c r="K856" s="2"/>
      <c r="L856" s="15" t="s">
        <v>153</v>
      </c>
      <c r="M856" s="2"/>
      <c r="N856" s="15" t="s">
        <v>153</v>
      </c>
      <c r="O856" s="15">
        <v>0.0</v>
      </c>
      <c r="P856" s="15" t="s">
        <v>974</v>
      </c>
      <c r="Q856" s="15" t="s">
        <v>975</v>
      </c>
      <c r="R856" s="18" t="str">
        <f>IFNA(VLOOKUP(G856,'Points and Classes'!D:E,2,FALSE),"")</f>
        <v>Novice SuperMoto</v>
      </c>
      <c r="S856" s="19">
        <f>IF(R856="Sportsman",0,IFNA(VLOOKUP(D856,'Points and Classes'!A:B,2,FALSE),0))</f>
        <v>0</v>
      </c>
      <c r="T856" s="19">
        <f>IFNA(VLOOKUP(R856&amp;F856,'By Class Overall'!A:D,4,FALSE),0)</f>
        <v>0</v>
      </c>
      <c r="U856" s="19">
        <f>IFNA(VLOOKUP(R856&amp;F856,'By Class Overall'!A:E,5,FALSE),0)</f>
        <v>0</v>
      </c>
      <c r="V856" s="2"/>
      <c r="W856" s="2"/>
      <c r="X856" s="2"/>
      <c r="Y856" s="2"/>
      <c r="Z856" s="2"/>
    </row>
    <row r="857" ht="15.75" customHeight="1">
      <c r="A857" s="20">
        <v>6.0</v>
      </c>
      <c r="B857" s="20">
        <v>2.0</v>
      </c>
      <c r="C857" s="15">
        <v>1.0</v>
      </c>
      <c r="D857" s="15">
        <v>1.0</v>
      </c>
      <c r="E857" s="15">
        <v>234.0</v>
      </c>
      <c r="F857" s="15" t="s">
        <v>93</v>
      </c>
      <c r="G857" s="15" t="s">
        <v>97</v>
      </c>
      <c r="H857" s="15">
        <v>10.0</v>
      </c>
      <c r="I857" s="15" t="s">
        <v>1342</v>
      </c>
      <c r="J857" s="2"/>
      <c r="K857" s="2"/>
      <c r="L857" s="15">
        <v>63.795</v>
      </c>
      <c r="M857" s="15">
        <v>42.729</v>
      </c>
      <c r="N857" s="15">
        <v>67.402</v>
      </c>
      <c r="O857" s="15">
        <v>7.0</v>
      </c>
      <c r="P857" s="15" t="s">
        <v>94</v>
      </c>
      <c r="Q857" s="15" t="s">
        <v>164</v>
      </c>
      <c r="R857" s="18" t="str">
        <f>IFNA(VLOOKUP(G857,'Points and Classes'!D:E,2,FALSE),"")</f>
        <v>Unlimited Mini Asphalt</v>
      </c>
      <c r="S857" s="19">
        <f>IF(R857="Sportsman",0,IFNA(VLOOKUP(D857,'Points and Classes'!A:B,2,FALSE),0))</f>
        <v>50</v>
      </c>
      <c r="T857" s="19">
        <f>IFNA(VLOOKUP(R857&amp;F857,'By Class Overall'!A:D,4,FALSE),0)</f>
        <v>414</v>
      </c>
      <c r="U857" s="19">
        <f>IFNA(VLOOKUP(R857&amp;F857,'By Class Overall'!A:E,5,FALSE),0)</f>
        <v>1</v>
      </c>
      <c r="V857" s="2"/>
      <c r="W857" s="2"/>
      <c r="X857" s="2"/>
      <c r="Y857" s="2"/>
      <c r="Z857" s="2"/>
    </row>
    <row r="858" ht="15.75" customHeight="1">
      <c r="A858" s="20">
        <v>6.0</v>
      </c>
      <c r="B858" s="20">
        <v>2.0</v>
      </c>
      <c r="C858" s="15">
        <v>2.0</v>
      </c>
      <c r="D858" s="15">
        <v>2.0</v>
      </c>
      <c r="E858" s="15">
        <v>369.0</v>
      </c>
      <c r="F858" s="15" t="s">
        <v>73</v>
      </c>
      <c r="G858" s="15" t="s">
        <v>97</v>
      </c>
      <c r="H858" s="15">
        <v>10.0</v>
      </c>
      <c r="I858" s="15" t="s">
        <v>1343</v>
      </c>
      <c r="J858" s="15">
        <v>33.889</v>
      </c>
      <c r="K858" s="15">
        <v>33.889</v>
      </c>
      <c r="L858" s="15">
        <v>59.341</v>
      </c>
      <c r="M858" s="15">
        <v>47.579</v>
      </c>
      <c r="N858" s="15">
        <v>60.531</v>
      </c>
      <c r="O858" s="15">
        <v>2.0</v>
      </c>
      <c r="P858" s="15" t="s">
        <v>74</v>
      </c>
      <c r="Q858" s="15" t="s">
        <v>179</v>
      </c>
      <c r="R858" s="18" t="str">
        <f>IFNA(VLOOKUP(G858,'Points and Classes'!D:E,2,FALSE),"")</f>
        <v>Unlimited Mini Asphalt</v>
      </c>
      <c r="S858" s="19">
        <f>IF(R858="Sportsman",0,IFNA(VLOOKUP(D858,'Points and Classes'!A:B,2,FALSE),0))</f>
        <v>40</v>
      </c>
      <c r="T858" s="19">
        <f>IFNA(VLOOKUP(R858&amp;F858,'By Class Overall'!A:D,4,FALSE),0)</f>
        <v>330</v>
      </c>
      <c r="U858" s="19">
        <f>IFNA(VLOOKUP(R858&amp;F858,'By Class Overall'!A:E,5,FALSE),0)</f>
        <v>2</v>
      </c>
      <c r="V858" s="2"/>
      <c r="W858" s="2"/>
      <c r="X858" s="2"/>
      <c r="Y858" s="2"/>
      <c r="Z858" s="2"/>
    </row>
    <row r="859" ht="15.75" customHeight="1">
      <c r="A859" s="20">
        <v>6.0</v>
      </c>
      <c r="B859" s="20">
        <v>2.0</v>
      </c>
      <c r="C859" s="15" t="s">
        <v>129</v>
      </c>
      <c r="D859" s="15" t="s">
        <v>129</v>
      </c>
      <c r="E859" s="15">
        <v>15.0</v>
      </c>
      <c r="F859" s="15" t="s">
        <v>78</v>
      </c>
      <c r="G859" s="15" t="s">
        <v>97</v>
      </c>
      <c r="H859" s="2"/>
      <c r="I859" s="2"/>
      <c r="J859" s="15" t="s">
        <v>129</v>
      </c>
      <c r="K859" s="2"/>
      <c r="L859" s="15" t="s">
        <v>153</v>
      </c>
      <c r="M859" s="2"/>
      <c r="N859" s="15" t="s">
        <v>153</v>
      </c>
      <c r="O859" s="15">
        <v>0.0</v>
      </c>
      <c r="P859" s="15" t="s">
        <v>98</v>
      </c>
      <c r="Q859" s="15" t="s">
        <v>148</v>
      </c>
      <c r="R859" s="18" t="str">
        <f>IFNA(VLOOKUP(G859,'Points and Classes'!D:E,2,FALSE),"")</f>
        <v>Unlimited Mini Asphalt</v>
      </c>
      <c r="S859" s="19">
        <f>IF(R859="Sportsman",0,IFNA(VLOOKUP(D859,'Points and Classes'!A:B,2,FALSE),0))</f>
        <v>0</v>
      </c>
      <c r="T859" s="19">
        <f>IFNA(VLOOKUP(R859&amp;F859,'By Class Overall'!A:D,4,FALSE),0)</f>
        <v>280</v>
      </c>
      <c r="U859" s="19">
        <f>IFNA(VLOOKUP(R859&amp;F859,'By Class Overall'!A:E,5,FALSE),0)</f>
        <v>3</v>
      </c>
      <c r="V859" s="2"/>
      <c r="W859" s="2"/>
      <c r="X859" s="2"/>
      <c r="Y859" s="2"/>
      <c r="Z859" s="2"/>
    </row>
    <row r="860" ht="15.75" customHeight="1">
      <c r="A860" s="20"/>
      <c r="B860" s="20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9"/>
      <c r="S860" s="9"/>
      <c r="T860" s="9" t="str">
        <f>IFNA(VLOOKUP(R860&amp;F860,'By Class Overall'!A:D,4,FALSE),0)</f>
        <v/>
      </c>
      <c r="U860" s="9" t="str">
        <f>IFNA(VLOOKUP(R860&amp;F860,'By Class Overall'!A:E,5,FALSE),0)</f>
        <v/>
      </c>
      <c r="V860" s="2"/>
      <c r="W860" s="2"/>
      <c r="X860" s="2"/>
      <c r="Y860" s="2"/>
      <c r="Z860" s="2"/>
    </row>
    <row r="861" ht="15.75" customHeight="1">
      <c r="A861" s="20"/>
      <c r="B861" s="20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9"/>
      <c r="S861" s="9"/>
      <c r="T861" s="9" t="str">
        <f>IFNA(VLOOKUP(R861&amp;F861,'By Class Overall'!A:D,4,FALSE),0)</f>
        <v/>
      </c>
      <c r="U861" s="9" t="str">
        <f>IFNA(VLOOKUP(R861&amp;F861,'By Class Overall'!A:E,5,FALSE),0)</f>
        <v/>
      </c>
      <c r="V861" s="2"/>
      <c r="W861" s="2"/>
      <c r="X861" s="2"/>
      <c r="Y861" s="2"/>
      <c r="Z861" s="2"/>
    </row>
    <row r="862" ht="15.75" customHeight="1">
      <c r="A862" s="20"/>
      <c r="B862" s="20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9"/>
      <c r="S862" s="9"/>
      <c r="T862" s="9" t="str">
        <f>IFNA(VLOOKUP(R862&amp;F862,'By Class Overall'!A:D,4,FALSE),0)</f>
        <v/>
      </c>
      <c r="U862" s="9" t="str">
        <f>IFNA(VLOOKUP(R862&amp;F862,'By Class Overall'!A:E,5,FALSE),0)</f>
        <v/>
      </c>
      <c r="V862" s="2"/>
      <c r="W862" s="2"/>
      <c r="X862" s="2"/>
      <c r="Y862" s="2"/>
      <c r="Z862" s="2"/>
    </row>
    <row r="863" ht="15.75" customHeight="1">
      <c r="A863" s="20"/>
      <c r="B863" s="20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9"/>
      <c r="S863" s="9"/>
      <c r="T863" s="9" t="str">
        <f>IFNA(VLOOKUP(R863&amp;F863,'By Class Overall'!A:D,4,FALSE),0)</f>
        <v/>
      </c>
      <c r="U863" s="9" t="str">
        <f>IFNA(VLOOKUP(R863&amp;F863,'By Class Overall'!A:E,5,FALSE),0)</f>
        <v/>
      </c>
      <c r="V863" s="2"/>
      <c r="W863" s="2"/>
      <c r="X863" s="2"/>
      <c r="Y863" s="2"/>
      <c r="Z863" s="2"/>
    </row>
    <row r="864" ht="15.75" customHeight="1">
      <c r="A864" s="20"/>
      <c r="B864" s="20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9"/>
      <c r="S864" s="9"/>
      <c r="T864" s="9" t="str">
        <f>IFNA(VLOOKUP(R864&amp;F864,'By Class Overall'!A:D,4,FALSE),0)</f>
        <v/>
      </c>
      <c r="U864" s="9" t="str">
        <f>IFNA(VLOOKUP(R864&amp;F864,'By Class Overall'!A:E,5,FALSE),0)</f>
        <v/>
      </c>
      <c r="V864" s="2"/>
      <c r="W864" s="2"/>
      <c r="X864" s="2"/>
      <c r="Y864" s="2"/>
      <c r="Z864" s="2"/>
    </row>
    <row r="865" ht="15.75" customHeight="1">
      <c r="A865" s="20"/>
      <c r="B865" s="20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9"/>
      <c r="S865" s="9"/>
      <c r="T865" s="9" t="str">
        <f>IFNA(VLOOKUP(R865&amp;F865,'By Class Overall'!A:D,4,FALSE),0)</f>
        <v/>
      </c>
      <c r="U865" s="9" t="str">
        <f>IFNA(VLOOKUP(R865&amp;F865,'By Class Overall'!A:E,5,FALSE),0)</f>
        <v/>
      </c>
      <c r="V865" s="2"/>
      <c r="W865" s="2"/>
      <c r="X865" s="2"/>
      <c r="Y865" s="2"/>
      <c r="Z865" s="2"/>
    </row>
    <row r="866" ht="15.75" customHeight="1">
      <c r="A866" s="20"/>
      <c r="B866" s="20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9"/>
      <c r="S866" s="9"/>
      <c r="T866" s="9" t="str">
        <f>IFNA(VLOOKUP(R866&amp;F866,'By Class Overall'!A:D,4,FALSE),0)</f>
        <v/>
      </c>
      <c r="U866" s="9" t="str">
        <f>IFNA(VLOOKUP(R866&amp;F866,'By Class Overall'!A:E,5,FALSE),0)</f>
        <v/>
      </c>
      <c r="V866" s="2"/>
      <c r="W866" s="2"/>
      <c r="X866" s="2"/>
      <c r="Y866" s="2"/>
      <c r="Z866" s="2"/>
    </row>
    <row r="867" ht="15.75" customHeight="1">
      <c r="A867" s="20"/>
      <c r="B867" s="20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9"/>
      <c r="S867" s="9"/>
      <c r="T867" s="9" t="str">
        <f>IFNA(VLOOKUP(R867&amp;F867,'By Class Overall'!A:D,4,FALSE),0)</f>
        <v/>
      </c>
      <c r="U867" s="9" t="str">
        <f>IFNA(VLOOKUP(R867&amp;F867,'By Class Overall'!A:E,5,FALSE),0)</f>
        <v/>
      </c>
      <c r="V867" s="2"/>
      <c r="W867" s="2"/>
      <c r="X867" s="2"/>
      <c r="Y867" s="2"/>
      <c r="Z867" s="2"/>
    </row>
    <row r="868" ht="15.75" customHeight="1">
      <c r="A868" s="20"/>
      <c r="B868" s="20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9"/>
      <c r="S868" s="9"/>
      <c r="T868" s="9" t="str">
        <f>IFNA(VLOOKUP(R868&amp;F868,'By Class Overall'!A:D,4,FALSE),0)</f>
        <v/>
      </c>
      <c r="U868" s="9" t="str">
        <f>IFNA(VLOOKUP(R868&amp;F868,'By Class Overall'!A:E,5,FALSE),0)</f>
        <v/>
      </c>
      <c r="V868" s="2"/>
      <c r="W868" s="2"/>
      <c r="X868" s="2"/>
      <c r="Y868" s="2"/>
      <c r="Z868" s="2"/>
    </row>
    <row r="869" ht="15.75" customHeight="1">
      <c r="A869" s="20"/>
      <c r="B869" s="20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9"/>
      <c r="S869" s="9"/>
      <c r="T869" s="9" t="str">
        <f>IFNA(VLOOKUP(R869&amp;F869,'By Class Overall'!A:D,4,FALSE),0)</f>
        <v/>
      </c>
      <c r="U869" s="9" t="str">
        <f>IFNA(VLOOKUP(R869&amp;F869,'By Class Overall'!A:E,5,FALSE),0)</f>
        <v/>
      </c>
      <c r="V869" s="2"/>
      <c r="W869" s="2"/>
      <c r="X869" s="2"/>
      <c r="Y869" s="2"/>
      <c r="Z869" s="2"/>
    </row>
    <row r="870" ht="15.75" customHeight="1">
      <c r="A870" s="20"/>
      <c r="B870" s="20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9"/>
      <c r="S870" s="9"/>
      <c r="T870" s="9" t="str">
        <f>IFNA(VLOOKUP(R870&amp;F870,'By Class Overall'!A:D,4,FALSE),0)</f>
        <v/>
      </c>
      <c r="U870" s="9" t="str">
        <f>IFNA(VLOOKUP(R870&amp;F870,'By Class Overall'!A:E,5,FALSE),0)</f>
        <v/>
      </c>
      <c r="V870" s="2"/>
      <c r="W870" s="2"/>
      <c r="X870" s="2"/>
      <c r="Y870" s="2"/>
      <c r="Z870" s="2"/>
    </row>
    <row r="871" ht="15.75" customHeight="1">
      <c r="A871" s="20"/>
      <c r="B871" s="20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9"/>
      <c r="S871" s="9"/>
      <c r="T871" s="9" t="str">
        <f>IFNA(VLOOKUP(R871&amp;F871,'By Class Overall'!A:D,4,FALSE),0)</f>
        <v/>
      </c>
      <c r="U871" s="9" t="str">
        <f>IFNA(VLOOKUP(R871&amp;F871,'By Class Overall'!A:E,5,FALSE),0)</f>
        <v/>
      </c>
      <c r="V871" s="2"/>
      <c r="W871" s="2"/>
      <c r="X871" s="2"/>
      <c r="Y871" s="2"/>
      <c r="Z871" s="2"/>
    </row>
    <row r="872" ht="15.75" customHeight="1">
      <c r="A872" s="20"/>
      <c r="B872" s="20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9"/>
      <c r="S872" s="9"/>
      <c r="T872" s="9" t="str">
        <f>IFNA(VLOOKUP(R872&amp;F872,'By Class Overall'!A:D,4,FALSE),0)</f>
        <v/>
      </c>
      <c r="U872" s="9" t="str">
        <f>IFNA(VLOOKUP(R872&amp;F872,'By Class Overall'!A:E,5,FALSE),0)</f>
        <v/>
      </c>
      <c r="V872" s="2"/>
      <c r="W872" s="2"/>
      <c r="X872" s="2"/>
      <c r="Y872" s="2"/>
      <c r="Z872" s="2"/>
    </row>
    <row r="873" ht="15.75" customHeight="1">
      <c r="A873" s="20"/>
      <c r="B873" s="20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9"/>
      <c r="S873" s="9"/>
      <c r="T873" s="9" t="str">
        <f>IFNA(VLOOKUP(R873&amp;F873,'By Class Overall'!A:D,4,FALSE),0)</f>
        <v/>
      </c>
      <c r="U873" s="9" t="str">
        <f>IFNA(VLOOKUP(R873&amp;F873,'By Class Overall'!A:E,5,FALSE),0)</f>
        <v/>
      </c>
      <c r="V873" s="2"/>
      <c r="W873" s="2"/>
      <c r="X873" s="2"/>
      <c r="Y873" s="2"/>
      <c r="Z873" s="2"/>
    </row>
    <row r="874" ht="15.75" customHeight="1">
      <c r="A874" s="20"/>
      <c r="B874" s="20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9"/>
      <c r="S874" s="9"/>
      <c r="T874" s="9" t="str">
        <f>IFNA(VLOOKUP(R874&amp;F874,'By Class Overall'!A:D,4,FALSE),0)</f>
        <v/>
      </c>
      <c r="U874" s="9" t="str">
        <f>IFNA(VLOOKUP(R874&amp;F874,'By Class Overall'!A:E,5,FALSE),0)</f>
        <v/>
      </c>
      <c r="V874" s="2"/>
      <c r="W874" s="2"/>
      <c r="X874" s="2"/>
      <c r="Y874" s="2"/>
      <c r="Z874" s="2"/>
    </row>
    <row r="875" ht="15.75" customHeight="1">
      <c r="A875" s="20"/>
      <c r="B875" s="20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9"/>
      <c r="S875" s="9"/>
      <c r="T875" s="9" t="str">
        <f>IFNA(VLOOKUP(R875&amp;F875,'By Class Overall'!A:D,4,FALSE),0)</f>
        <v/>
      </c>
      <c r="U875" s="9" t="str">
        <f>IFNA(VLOOKUP(R875&amp;F875,'By Class Overall'!A:E,5,FALSE),0)</f>
        <v/>
      </c>
      <c r="V875" s="2"/>
      <c r="W875" s="2"/>
      <c r="X875" s="2"/>
      <c r="Y875" s="2"/>
      <c r="Z875" s="2"/>
    </row>
    <row r="876" ht="15.75" customHeight="1">
      <c r="A876" s="20"/>
      <c r="B876" s="20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9"/>
      <c r="S876" s="9"/>
      <c r="T876" s="9" t="str">
        <f>IFNA(VLOOKUP(R876&amp;F876,'By Class Overall'!A:D,4,FALSE),0)</f>
        <v/>
      </c>
      <c r="U876" s="9" t="str">
        <f>IFNA(VLOOKUP(R876&amp;F876,'By Class Overall'!A:E,5,FALSE),0)</f>
        <v/>
      </c>
      <c r="V876" s="2"/>
      <c r="W876" s="2"/>
      <c r="X876" s="2"/>
      <c r="Y876" s="2"/>
      <c r="Z876" s="2"/>
    </row>
    <row r="877" ht="15.75" customHeight="1">
      <c r="A877" s="20"/>
      <c r="B877" s="20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9"/>
      <c r="S877" s="9"/>
      <c r="T877" s="9" t="str">
        <f>IFNA(VLOOKUP(R877&amp;F877,'By Class Overall'!A:D,4,FALSE),0)</f>
        <v/>
      </c>
      <c r="U877" s="9" t="str">
        <f>IFNA(VLOOKUP(R877&amp;F877,'By Class Overall'!A:E,5,FALSE),0)</f>
        <v/>
      </c>
      <c r="V877" s="2"/>
      <c r="W877" s="2"/>
      <c r="X877" s="2"/>
      <c r="Y877" s="2"/>
      <c r="Z877" s="2"/>
    </row>
    <row r="878" ht="15.75" customHeight="1">
      <c r="A878" s="20"/>
      <c r="B878" s="20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9"/>
      <c r="S878" s="9"/>
      <c r="T878" s="9" t="str">
        <f>IFNA(VLOOKUP(R878&amp;F878,'By Class Overall'!A:D,4,FALSE),0)</f>
        <v/>
      </c>
      <c r="U878" s="9" t="str">
        <f>IFNA(VLOOKUP(R878&amp;F878,'By Class Overall'!A:E,5,FALSE),0)</f>
        <v/>
      </c>
      <c r="V878" s="2"/>
      <c r="W878" s="2"/>
      <c r="X878" s="2"/>
      <c r="Y878" s="2"/>
      <c r="Z878" s="2"/>
    </row>
    <row r="879" ht="15.75" customHeight="1">
      <c r="A879" s="20"/>
      <c r="B879" s="20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9"/>
      <c r="S879" s="9"/>
      <c r="T879" s="9" t="str">
        <f>IFNA(VLOOKUP(R879&amp;F879,'By Class Overall'!A:D,4,FALSE),0)</f>
        <v/>
      </c>
      <c r="U879" s="9" t="str">
        <f>IFNA(VLOOKUP(R879&amp;F879,'By Class Overall'!A:E,5,FALSE),0)</f>
        <v/>
      </c>
      <c r="V879" s="2"/>
      <c r="W879" s="2"/>
      <c r="X879" s="2"/>
      <c r="Y879" s="2"/>
      <c r="Z879" s="2"/>
    </row>
    <row r="880" ht="15.75" customHeight="1">
      <c r="A880" s="20"/>
      <c r="B880" s="20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9"/>
      <c r="S880" s="9"/>
      <c r="T880" s="9" t="str">
        <f>IFNA(VLOOKUP(R880&amp;F880,'By Class Overall'!A:D,4,FALSE),0)</f>
        <v/>
      </c>
      <c r="U880" s="9" t="str">
        <f>IFNA(VLOOKUP(R880&amp;F880,'By Class Overall'!A:E,5,FALSE),0)</f>
        <v/>
      </c>
      <c r="V880" s="2"/>
      <c r="W880" s="2"/>
      <c r="X880" s="2"/>
      <c r="Y880" s="2"/>
      <c r="Z880" s="2"/>
    </row>
    <row r="881" ht="15.75" customHeight="1">
      <c r="A881" s="20"/>
      <c r="B881" s="20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9"/>
      <c r="S881" s="9"/>
      <c r="T881" s="9" t="str">
        <f>IFNA(VLOOKUP(R881&amp;F881,'By Class Overall'!A:D,4,FALSE),0)</f>
        <v/>
      </c>
      <c r="U881" s="9" t="str">
        <f>IFNA(VLOOKUP(R881&amp;F881,'By Class Overall'!A:E,5,FALSE),0)</f>
        <v/>
      </c>
      <c r="V881" s="2"/>
      <c r="W881" s="2"/>
      <c r="X881" s="2"/>
      <c r="Y881" s="2"/>
      <c r="Z881" s="2"/>
    </row>
    <row r="882" ht="15.75" customHeight="1">
      <c r="A882" s="20"/>
      <c r="B882" s="20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9"/>
      <c r="S882" s="9"/>
      <c r="T882" s="9" t="str">
        <f>IFNA(VLOOKUP(R882&amp;F882,'By Class Overall'!A:D,4,FALSE),0)</f>
        <v/>
      </c>
      <c r="U882" s="9" t="str">
        <f>IFNA(VLOOKUP(R882&amp;F882,'By Class Overall'!A:E,5,FALSE),0)</f>
        <v/>
      </c>
      <c r="V882" s="2"/>
      <c r="W882" s="2"/>
      <c r="X882" s="2"/>
      <c r="Y882" s="2"/>
      <c r="Z882" s="2"/>
    </row>
    <row r="883" ht="15.75" customHeight="1">
      <c r="A883" s="20"/>
      <c r="B883" s="20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9"/>
      <c r="S883" s="9"/>
      <c r="T883" s="9" t="str">
        <f>IFNA(VLOOKUP(R883&amp;F883,'By Class Overall'!A:D,4,FALSE),0)</f>
        <v/>
      </c>
      <c r="U883" s="9" t="str">
        <f>IFNA(VLOOKUP(R883&amp;F883,'By Class Overall'!A:E,5,FALSE),0)</f>
        <v/>
      </c>
      <c r="V883" s="2"/>
      <c r="W883" s="2"/>
      <c r="X883" s="2"/>
      <c r="Y883" s="2"/>
      <c r="Z883" s="2"/>
    </row>
    <row r="884" ht="15.75" customHeight="1">
      <c r="A884" s="20"/>
      <c r="B884" s="20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9"/>
      <c r="S884" s="9"/>
      <c r="T884" s="9" t="str">
        <f>IFNA(VLOOKUP(R884&amp;F884,'By Class Overall'!A:D,4,FALSE),0)</f>
        <v/>
      </c>
      <c r="U884" s="9" t="str">
        <f>IFNA(VLOOKUP(R884&amp;F884,'By Class Overall'!A:E,5,FALSE),0)</f>
        <v/>
      </c>
      <c r="V884" s="2"/>
      <c r="W884" s="2"/>
      <c r="X884" s="2"/>
      <c r="Y884" s="2"/>
      <c r="Z884" s="2"/>
    </row>
    <row r="885" ht="15.75" customHeight="1">
      <c r="A885" s="20"/>
      <c r="B885" s="20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9"/>
      <c r="S885" s="9"/>
      <c r="T885" s="9" t="str">
        <f>IFNA(VLOOKUP(R885&amp;F885,'By Class Overall'!A:D,4,FALSE),0)</f>
        <v/>
      </c>
      <c r="U885" s="9" t="str">
        <f>IFNA(VLOOKUP(R885&amp;F885,'By Class Overall'!A:E,5,FALSE),0)</f>
        <v/>
      </c>
      <c r="V885" s="2"/>
      <c r="W885" s="2"/>
      <c r="X885" s="2"/>
      <c r="Y885" s="2"/>
      <c r="Z885" s="2"/>
    </row>
    <row r="886" ht="15.75" customHeight="1">
      <c r="A886" s="20"/>
      <c r="B886" s="20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9"/>
      <c r="S886" s="9"/>
      <c r="T886" s="9" t="str">
        <f>IFNA(VLOOKUP(R886&amp;F886,'By Class Overall'!A:D,4,FALSE),0)</f>
        <v/>
      </c>
      <c r="U886" s="9" t="str">
        <f>IFNA(VLOOKUP(R886&amp;F886,'By Class Overall'!A:E,5,FALSE),0)</f>
        <v/>
      </c>
      <c r="V886" s="2"/>
      <c r="W886" s="2"/>
      <c r="X886" s="2"/>
      <c r="Y886" s="2"/>
      <c r="Z886" s="2"/>
    </row>
    <row r="887" ht="15.75" customHeight="1">
      <c r="A887" s="20"/>
      <c r="B887" s="20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9"/>
      <c r="S887" s="9"/>
      <c r="T887" s="9" t="str">
        <f>IFNA(VLOOKUP(R887&amp;F887,'By Class Overall'!A:D,4,FALSE),0)</f>
        <v/>
      </c>
      <c r="U887" s="9" t="str">
        <f>IFNA(VLOOKUP(R887&amp;F887,'By Class Overall'!A:E,5,FALSE),0)</f>
        <v/>
      </c>
      <c r="V887" s="2"/>
      <c r="W887" s="2"/>
      <c r="X887" s="2"/>
      <c r="Y887" s="2"/>
      <c r="Z887" s="2"/>
    </row>
    <row r="888" ht="15.75" customHeight="1">
      <c r="A888" s="20"/>
      <c r="B888" s="20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9"/>
      <c r="S888" s="9"/>
      <c r="T888" s="9" t="str">
        <f>IFNA(VLOOKUP(R888&amp;F888,'By Class Overall'!A:D,4,FALSE),0)</f>
        <v/>
      </c>
      <c r="U888" s="9" t="str">
        <f>IFNA(VLOOKUP(R888&amp;F888,'By Class Overall'!A:E,5,FALSE),0)</f>
        <v/>
      </c>
      <c r="V888" s="2"/>
      <c r="W888" s="2"/>
      <c r="X888" s="2"/>
      <c r="Y888" s="2"/>
      <c r="Z888" s="2"/>
    </row>
    <row r="889" ht="15.75" customHeight="1">
      <c r="A889" s="20"/>
      <c r="B889" s="20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9"/>
      <c r="S889" s="9"/>
      <c r="T889" s="9" t="str">
        <f>IFNA(VLOOKUP(R889&amp;F889,'By Class Overall'!A:D,4,FALSE),0)</f>
        <v/>
      </c>
      <c r="U889" s="9" t="str">
        <f>IFNA(VLOOKUP(R889&amp;F889,'By Class Overall'!A:E,5,FALSE),0)</f>
        <v/>
      </c>
      <c r="V889" s="2"/>
      <c r="W889" s="2"/>
      <c r="X889" s="2"/>
      <c r="Y889" s="2"/>
      <c r="Z889" s="2"/>
    </row>
    <row r="890" ht="15.75" customHeight="1">
      <c r="A890" s="20"/>
      <c r="B890" s="20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9"/>
      <c r="S890" s="9"/>
      <c r="T890" s="9" t="str">
        <f>IFNA(VLOOKUP(R890&amp;F890,'By Class Overall'!A:D,4,FALSE),0)</f>
        <v/>
      </c>
      <c r="U890" s="9" t="str">
        <f>IFNA(VLOOKUP(R890&amp;F890,'By Class Overall'!A:E,5,FALSE),0)</f>
        <v/>
      </c>
      <c r="V890" s="2"/>
      <c r="W890" s="2"/>
      <c r="X890" s="2"/>
      <c r="Y890" s="2"/>
      <c r="Z890" s="2"/>
    </row>
    <row r="891" ht="15.75" customHeight="1">
      <c r="A891" s="20"/>
      <c r="B891" s="20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9"/>
      <c r="S891" s="9"/>
      <c r="T891" s="9" t="str">
        <f>IFNA(VLOOKUP(R891&amp;F891,'By Class Overall'!A:D,4,FALSE),0)</f>
        <v/>
      </c>
      <c r="U891" s="9" t="str">
        <f>IFNA(VLOOKUP(R891&amp;F891,'By Class Overall'!A:E,5,FALSE),0)</f>
        <v/>
      </c>
      <c r="V891" s="2"/>
      <c r="W891" s="2"/>
      <c r="X891" s="2"/>
      <c r="Y891" s="2"/>
      <c r="Z891" s="2"/>
    </row>
    <row r="892" ht="15.75" customHeight="1">
      <c r="A892" s="20"/>
      <c r="B892" s="20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9"/>
      <c r="S892" s="9"/>
      <c r="T892" s="9" t="str">
        <f>IFNA(VLOOKUP(R892&amp;F892,'By Class Overall'!A:D,4,FALSE),0)</f>
        <v/>
      </c>
      <c r="U892" s="9" t="str">
        <f>IFNA(VLOOKUP(R892&amp;F892,'By Class Overall'!A:E,5,FALSE),0)</f>
        <v/>
      </c>
      <c r="V892" s="2"/>
      <c r="W892" s="2"/>
      <c r="X892" s="2"/>
      <c r="Y892" s="2"/>
      <c r="Z892" s="2"/>
    </row>
    <row r="893" ht="15.75" customHeight="1">
      <c r="A893" s="20"/>
      <c r="B893" s="20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9"/>
      <c r="S893" s="9"/>
      <c r="T893" s="9" t="str">
        <f>IFNA(VLOOKUP(R893&amp;F893,'By Class Overall'!A:D,4,FALSE),0)</f>
        <v/>
      </c>
      <c r="U893" s="9" t="str">
        <f>IFNA(VLOOKUP(R893&amp;F893,'By Class Overall'!A:E,5,FALSE),0)</f>
        <v/>
      </c>
      <c r="V893" s="2"/>
      <c r="W893" s="2"/>
      <c r="X893" s="2"/>
      <c r="Y893" s="2"/>
      <c r="Z893" s="2"/>
    </row>
    <row r="894" ht="15.75" customHeight="1">
      <c r="A894" s="20"/>
      <c r="B894" s="20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9"/>
      <c r="S894" s="9"/>
      <c r="T894" s="9" t="str">
        <f>IFNA(VLOOKUP(R894&amp;F894,'By Class Overall'!A:D,4,FALSE),0)</f>
        <v/>
      </c>
      <c r="U894" s="9" t="str">
        <f>IFNA(VLOOKUP(R894&amp;F894,'By Class Overall'!A:E,5,FALSE),0)</f>
        <v/>
      </c>
      <c r="V894" s="2"/>
      <c r="W894" s="2"/>
      <c r="X894" s="2"/>
      <c r="Y894" s="2"/>
      <c r="Z894" s="2"/>
    </row>
    <row r="895" ht="15.75" customHeight="1">
      <c r="A895" s="20"/>
      <c r="B895" s="20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9"/>
      <c r="S895" s="9"/>
      <c r="T895" s="9" t="str">
        <f>IFNA(VLOOKUP(R895&amp;F895,'By Class Overall'!A:D,4,FALSE),0)</f>
        <v/>
      </c>
      <c r="U895" s="9" t="str">
        <f>IFNA(VLOOKUP(R895&amp;F895,'By Class Overall'!A:E,5,FALSE),0)</f>
        <v/>
      </c>
      <c r="V895" s="2"/>
      <c r="W895" s="2"/>
      <c r="X895" s="2"/>
      <c r="Y895" s="2"/>
      <c r="Z895" s="2"/>
    </row>
    <row r="896" ht="15.75" customHeight="1">
      <c r="A896" s="20"/>
      <c r="B896" s="20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9"/>
      <c r="S896" s="9"/>
      <c r="T896" s="9" t="str">
        <f>IFNA(VLOOKUP(R896&amp;F896,'By Class Overall'!A:D,4,FALSE),0)</f>
        <v/>
      </c>
      <c r="U896" s="9" t="str">
        <f>IFNA(VLOOKUP(R896&amp;F896,'By Class Overall'!A:E,5,FALSE),0)</f>
        <v/>
      </c>
      <c r="V896" s="2"/>
      <c r="W896" s="2"/>
      <c r="X896" s="2"/>
      <c r="Y896" s="2"/>
      <c r="Z896" s="2"/>
    </row>
    <row r="897" ht="15.75" customHeight="1">
      <c r="A897" s="20"/>
      <c r="B897" s="20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9"/>
      <c r="S897" s="9"/>
      <c r="T897" s="9" t="str">
        <f>IFNA(VLOOKUP(R897&amp;F897,'By Class Overall'!A:D,4,FALSE),0)</f>
        <v/>
      </c>
      <c r="U897" s="9" t="str">
        <f>IFNA(VLOOKUP(R897&amp;F897,'By Class Overall'!A:E,5,FALSE),0)</f>
        <v/>
      </c>
      <c r="V897" s="2"/>
      <c r="W897" s="2"/>
      <c r="X897" s="2"/>
      <c r="Y897" s="2"/>
      <c r="Z897" s="2"/>
    </row>
    <row r="898" ht="15.75" customHeight="1">
      <c r="A898" s="20"/>
      <c r="B898" s="20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9"/>
      <c r="S898" s="9"/>
      <c r="T898" s="9" t="str">
        <f>IFNA(VLOOKUP(R898&amp;F898,'By Class Overall'!A:D,4,FALSE),0)</f>
        <v/>
      </c>
      <c r="U898" s="9" t="str">
        <f>IFNA(VLOOKUP(R898&amp;F898,'By Class Overall'!A:E,5,FALSE),0)</f>
        <v/>
      </c>
      <c r="V898" s="2"/>
      <c r="W898" s="2"/>
      <c r="X898" s="2"/>
      <c r="Y898" s="2"/>
      <c r="Z898" s="2"/>
    </row>
    <row r="899" ht="15.75" customHeight="1">
      <c r="A899" s="8"/>
      <c r="B899" s="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9"/>
      <c r="S899" s="9"/>
      <c r="T899" s="9" t="str">
        <f>IFNA(VLOOKUP(R899&amp;F899,'By Class Overall'!A:D,4,FALSE),0)</f>
        <v/>
      </c>
      <c r="U899" s="9" t="str">
        <f>IFNA(VLOOKUP(R899&amp;F899,'By Class Overall'!A:E,5,FALSE),0)</f>
        <v/>
      </c>
      <c r="V899" s="2"/>
      <c r="W899" s="2"/>
      <c r="X899" s="2"/>
      <c r="Y899" s="2"/>
      <c r="Z899" s="2"/>
    </row>
    <row r="900" ht="15.75" customHeight="1">
      <c r="A900" s="8"/>
      <c r="B900" s="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9"/>
      <c r="S900" s="9"/>
      <c r="T900" s="9" t="str">
        <f>IFNA(VLOOKUP(R900&amp;F900,'By Class Overall'!A:D,4,FALSE),0)</f>
        <v/>
      </c>
      <c r="U900" s="9" t="str">
        <f>IFNA(VLOOKUP(R900&amp;F900,'By Class Overall'!A:E,5,FALSE),0)</f>
        <v/>
      </c>
      <c r="V900" s="2"/>
      <c r="W900" s="2"/>
      <c r="X900" s="2"/>
      <c r="Y900" s="2"/>
      <c r="Z900" s="2"/>
    </row>
    <row r="901" ht="15.75" customHeight="1">
      <c r="A901" s="8"/>
      <c r="B901" s="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9"/>
      <c r="S901" s="9"/>
      <c r="T901" s="9" t="str">
        <f>IFNA(VLOOKUP(R901&amp;F901,'By Class Overall'!A:D,4,FALSE),0)</f>
        <v/>
      </c>
      <c r="U901" s="9" t="str">
        <f>IFNA(VLOOKUP(R901&amp;F901,'By Class Overall'!A:E,5,FALSE),0)</f>
        <v/>
      </c>
      <c r="V901" s="2"/>
      <c r="W901" s="2"/>
      <c r="X901" s="2"/>
      <c r="Y901" s="2"/>
      <c r="Z901" s="2"/>
    </row>
    <row r="902" ht="15.75" customHeight="1">
      <c r="A902" s="8"/>
      <c r="B902" s="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9"/>
      <c r="S902" s="9"/>
      <c r="T902" s="9" t="str">
        <f>IFNA(VLOOKUP(R902&amp;F902,'By Class Overall'!A:D,4,FALSE),0)</f>
        <v/>
      </c>
      <c r="U902" s="9" t="str">
        <f>IFNA(VLOOKUP(R902&amp;F902,'By Class Overall'!A:E,5,FALSE),0)</f>
        <v/>
      </c>
      <c r="V902" s="2"/>
      <c r="W902" s="2"/>
      <c r="X902" s="2"/>
      <c r="Y902" s="2"/>
      <c r="Z902" s="2"/>
    </row>
    <row r="903" ht="15.75" customHeight="1">
      <c r="A903" s="8"/>
      <c r="B903" s="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9"/>
      <c r="S903" s="9"/>
      <c r="T903" s="9" t="str">
        <f>IFNA(VLOOKUP(R903&amp;F903,'By Class Overall'!A:D,4,FALSE),0)</f>
        <v/>
      </c>
      <c r="U903" s="9" t="str">
        <f>IFNA(VLOOKUP(R903&amp;F903,'By Class Overall'!A:E,5,FALSE),0)</f>
        <v/>
      </c>
      <c r="V903" s="2"/>
      <c r="W903" s="2"/>
      <c r="X903" s="2"/>
      <c r="Y903" s="2"/>
      <c r="Z903" s="2"/>
    </row>
    <row r="904" ht="15.75" customHeight="1">
      <c r="A904" s="8"/>
      <c r="B904" s="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9"/>
      <c r="S904" s="9"/>
      <c r="T904" s="9" t="str">
        <f>IFNA(VLOOKUP(R904&amp;F904,'By Class Overall'!A:D,4,FALSE),0)</f>
        <v/>
      </c>
      <c r="U904" s="9" t="str">
        <f>IFNA(VLOOKUP(R904&amp;F904,'By Class Overall'!A:E,5,FALSE),0)</f>
        <v/>
      </c>
      <c r="V904" s="2"/>
      <c r="W904" s="2"/>
      <c r="X904" s="2"/>
      <c r="Y904" s="2"/>
      <c r="Z904" s="2"/>
    </row>
    <row r="905" ht="15.75" customHeight="1">
      <c r="A905" s="8"/>
      <c r="B905" s="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9"/>
      <c r="S905" s="9"/>
      <c r="T905" s="9" t="str">
        <f>IFNA(VLOOKUP(R905&amp;F905,'By Class Overall'!A:D,4,FALSE),0)</f>
        <v/>
      </c>
      <c r="U905" s="9" t="str">
        <f>IFNA(VLOOKUP(R905&amp;F905,'By Class Overall'!A:E,5,FALSE),0)</f>
        <v/>
      </c>
      <c r="V905" s="2"/>
      <c r="W905" s="2"/>
      <c r="X905" s="2"/>
      <c r="Y905" s="2"/>
      <c r="Z905" s="2"/>
    </row>
    <row r="906" ht="15.75" customHeight="1">
      <c r="A906" s="8"/>
      <c r="B906" s="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9"/>
      <c r="S906" s="9"/>
      <c r="T906" s="9" t="str">
        <f>IFNA(VLOOKUP(R906&amp;F906,'By Class Overall'!A:D,4,FALSE),0)</f>
        <v/>
      </c>
      <c r="U906" s="9" t="str">
        <f>IFNA(VLOOKUP(R906&amp;F906,'By Class Overall'!A:E,5,FALSE),0)</f>
        <v/>
      </c>
      <c r="V906" s="2"/>
      <c r="W906" s="2"/>
      <c r="X906" s="2"/>
      <c r="Y906" s="2"/>
      <c r="Z906" s="2"/>
    </row>
    <row r="907" ht="15.75" customHeight="1">
      <c r="A907" s="8"/>
      <c r="B907" s="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9"/>
      <c r="S907" s="9"/>
      <c r="T907" s="9" t="str">
        <f>IFNA(VLOOKUP(R907&amp;F907,'By Class Overall'!A:D,4,FALSE),0)</f>
        <v/>
      </c>
      <c r="U907" s="9" t="str">
        <f>IFNA(VLOOKUP(R907&amp;F907,'By Class Overall'!A:E,5,FALSE),0)</f>
        <v/>
      </c>
      <c r="V907" s="2"/>
      <c r="W907" s="2"/>
      <c r="X907" s="2"/>
      <c r="Y907" s="2"/>
      <c r="Z907" s="2"/>
    </row>
    <row r="908" ht="15.75" customHeight="1">
      <c r="A908" s="8"/>
      <c r="B908" s="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9"/>
      <c r="S908" s="9"/>
      <c r="T908" s="9" t="str">
        <f>IFNA(VLOOKUP(R908&amp;F908,'By Class Overall'!A:D,4,FALSE),0)</f>
        <v/>
      </c>
      <c r="U908" s="9" t="str">
        <f>IFNA(VLOOKUP(R908&amp;F908,'By Class Overall'!A:E,5,FALSE),0)</f>
        <v/>
      </c>
      <c r="V908" s="2"/>
      <c r="W908" s="2"/>
      <c r="X908" s="2"/>
      <c r="Y908" s="2"/>
      <c r="Z908" s="2"/>
    </row>
    <row r="909" ht="15.75" customHeight="1">
      <c r="A909" s="8"/>
      <c r="B909" s="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9"/>
      <c r="S909" s="9"/>
      <c r="T909" s="9" t="str">
        <f>IFNA(VLOOKUP(R909&amp;F909,'By Class Overall'!A:D,4,FALSE),0)</f>
        <v/>
      </c>
      <c r="U909" s="9" t="str">
        <f>IFNA(VLOOKUP(R909&amp;F909,'By Class Overall'!A:E,5,FALSE),0)</f>
        <v/>
      </c>
      <c r="V909" s="2"/>
      <c r="W909" s="2"/>
      <c r="X909" s="2"/>
      <c r="Y909" s="2"/>
      <c r="Z909" s="2"/>
    </row>
    <row r="910" ht="15.75" customHeight="1">
      <c r="A910" s="8"/>
      <c r="B910" s="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9"/>
      <c r="S910" s="9"/>
      <c r="T910" s="9" t="str">
        <f>IFNA(VLOOKUP(R910&amp;F910,'By Class Overall'!A:D,4,FALSE),0)</f>
        <v/>
      </c>
      <c r="U910" s="9" t="str">
        <f>IFNA(VLOOKUP(R910&amp;F910,'By Class Overall'!A:E,5,FALSE),0)</f>
        <v/>
      </c>
      <c r="V910" s="2"/>
      <c r="W910" s="2"/>
      <c r="X910" s="2"/>
      <c r="Y910" s="2"/>
      <c r="Z910" s="2"/>
    </row>
    <row r="911" ht="15.75" customHeight="1">
      <c r="A911" s="8"/>
      <c r="B911" s="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9"/>
      <c r="S911" s="9"/>
      <c r="T911" s="9" t="str">
        <f>IFNA(VLOOKUP(R911&amp;F911,'By Class Overall'!A:D,4,FALSE),0)</f>
        <v/>
      </c>
      <c r="U911" s="9" t="str">
        <f>IFNA(VLOOKUP(R911&amp;F911,'By Class Overall'!A:E,5,FALSE),0)</f>
        <v/>
      </c>
      <c r="V911" s="2"/>
      <c r="W911" s="2"/>
      <c r="X911" s="2"/>
      <c r="Y911" s="2"/>
      <c r="Z911" s="2"/>
    </row>
    <row r="912" ht="15.75" customHeight="1">
      <c r="A912" s="8"/>
      <c r="B912" s="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9"/>
      <c r="S912" s="9"/>
      <c r="T912" s="9" t="str">
        <f>IFNA(VLOOKUP(R912&amp;F912,'By Class Overall'!A:D,4,FALSE),0)</f>
        <v/>
      </c>
      <c r="U912" s="9" t="str">
        <f>IFNA(VLOOKUP(R912&amp;F912,'By Class Overall'!A:E,5,FALSE),0)</f>
        <v/>
      </c>
      <c r="V912" s="2"/>
      <c r="W912" s="2"/>
      <c r="X912" s="2"/>
      <c r="Y912" s="2"/>
      <c r="Z912" s="2"/>
    </row>
    <row r="913" ht="15.75" customHeight="1">
      <c r="A913" s="8"/>
      <c r="B913" s="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9"/>
      <c r="S913" s="9"/>
      <c r="T913" s="9" t="str">
        <f>IFNA(VLOOKUP(R913&amp;F913,'By Class Overall'!A:D,4,FALSE),0)</f>
        <v/>
      </c>
      <c r="U913" s="9" t="str">
        <f>IFNA(VLOOKUP(R913&amp;F913,'By Class Overall'!A:E,5,FALSE),0)</f>
        <v/>
      </c>
      <c r="V913" s="2"/>
      <c r="W913" s="2"/>
      <c r="X913" s="2"/>
      <c r="Y913" s="2"/>
      <c r="Z913" s="2"/>
    </row>
    <row r="914" ht="15.75" customHeight="1">
      <c r="A914" s="8"/>
      <c r="B914" s="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9"/>
      <c r="S914" s="9"/>
      <c r="T914" s="9" t="str">
        <f>IFNA(VLOOKUP(R914&amp;F914,'By Class Overall'!A:D,4,FALSE),0)</f>
        <v/>
      </c>
      <c r="U914" s="9" t="str">
        <f>IFNA(VLOOKUP(R914&amp;F914,'By Class Overall'!A:E,5,FALSE),0)</f>
        <v/>
      </c>
      <c r="V914" s="2"/>
      <c r="W914" s="2"/>
      <c r="X914" s="2"/>
      <c r="Y914" s="2"/>
      <c r="Z914" s="2"/>
    </row>
    <row r="915" ht="15.75" customHeight="1">
      <c r="A915" s="8"/>
      <c r="B915" s="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9"/>
      <c r="S915" s="9"/>
      <c r="T915" s="9" t="str">
        <f>IFNA(VLOOKUP(R915&amp;F915,'By Class Overall'!A:D,4,FALSE),0)</f>
        <v/>
      </c>
      <c r="U915" s="9" t="str">
        <f>IFNA(VLOOKUP(R915&amp;F915,'By Class Overall'!A:E,5,FALSE),0)</f>
        <v/>
      </c>
      <c r="V915" s="2"/>
      <c r="W915" s="2"/>
      <c r="X915" s="2"/>
      <c r="Y915" s="2"/>
      <c r="Z915" s="2"/>
    </row>
    <row r="916" ht="15.75" customHeight="1">
      <c r="A916" s="8"/>
      <c r="B916" s="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9"/>
      <c r="S916" s="9"/>
      <c r="T916" s="9" t="str">
        <f>IFNA(VLOOKUP(R916&amp;F916,'By Class Overall'!A:D,4,FALSE),0)</f>
        <v/>
      </c>
      <c r="U916" s="9" t="str">
        <f>IFNA(VLOOKUP(R916&amp;F916,'By Class Overall'!A:E,5,FALSE),0)</f>
        <v/>
      </c>
      <c r="V916" s="2"/>
      <c r="W916" s="2"/>
      <c r="X916" s="2"/>
      <c r="Y916" s="2"/>
      <c r="Z916" s="2"/>
    </row>
    <row r="917" ht="15.75" customHeight="1">
      <c r="A917" s="8"/>
      <c r="B917" s="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9"/>
      <c r="S917" s="9"/>
      <c r="T917" s="9" t="str">
        <f>IFNA(VLOOKUP(R917&amp;F917,'By Class Overall'!A:D,4,FALSE),0)</f>
        <v/>
      </c>
      <c r="U917" s="9" t="str">
        <f>IFNA(VLOOKUP(R917&amp;F917,'By Class Overall'!A:E,5,FALSE),0)</f>
        <v/>
      </c>
      <c r="V917" s="2"/>
      <c r="W917" s="2"/>
      <c r="X917" s="2"/>
      <c r="Y917" s="2"/>
      <c r="Z917" s="2"/>
    </row>
    <row r="918" ht="15.75" customHeight="1">
      <c r="A918" s="8"/>
      <c r="B918" s="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9"/>
      <c r="S918" s="9"/>
      <c r="T918" s="9" t="str">
        <f>IFNA(VLOOKUP(R918&amp;F918,'By Class Overall'!A:D,4,FALSE),0)</f>
        <v/>
      </c>
      <c r="U918" s="9" t="str">
        <f>IFNA(VLOOKUP(R918&amp;F918,'By Class Overall'!A:E,5,FALSE),0)</f>
        <v/>
      </c>
      <c r="V918" s="2"/>
      <c r="W918" s="2"/>
      <c r="X918" s="2"/>
      <c r="Y918" s="2"/>
      <c r="Z918" s="2"/>
    </row>
    <row r="919" ht="15.75" customHeight="1">
      <c r="A919" s="8"/>
      <c r="B919" s="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9"/>
      <c r="S919" s="9"/>
      <c r="T919" s="9" t="str">
        <f>IFNA(VLOOKUP(R919&amp;F919,'By Class Overall'!A:D,4,FALSE),0)</f>
        <v/>
      </c>
      <c r="U919" s="9" t="str">
        <f>IFNA(VLOOKUP(R919&amp;F919,'By Class Overall'!A:E,5,FALSE),0)</f>
        <v/>
      </c>
      <c r="V919" s="2"/>
      <c r="W919" s="2"/>
      <c r="X919" s="2"/>
      <c r="Y919" s="2"/>
      <c r="Z919" s="2"/>
    </row>
    <row r="920" ht="15.75" customHeight="1">
      <c r="A920" s="8"/>
      <c r="B920" s="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9"/>
      <c r="S920" s="9"/>
      <c r="T920" s="9" t="str">
        <f>IFNA(VLOOKUP(R920&amp;F920,'By Class Overall'!A:D,4,FALSE),0)</f>
        <v/>
      </c>
      <c r="U920" s="9" t="str">
        <f>IFNA(VLOOKUP(R920&amp;F920,'By Class Overall'!A:E,5,FALSE),0)</f>
        <v/>
      </c>
      <c r="V920" s="2"/>
      <c r="W920" s="2"/>
      <c r="X920" s="2"/>
      <c r="Y920" s="2"/>
      <c r="Z920" s="2"/>
    </row>
    <row r="921" ht="15.75" customHeight="1">
      <c r="A921" s="8"/>
      <c r="B921" s="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9"/>
      <c r="S921" s="9"/>
      <c r="T921" s="9" t="str">
        <f>IFNA(VLOOKUP(R921&amp;F921,'By Class Overall'!A:D,4,FALSE),0)</f>
        <v/>
      </c>
      <c r="U921" s="9" t="str">
        <f>IFNA(VLOOKUP(R921&amp;F921,'By Class Overall'!A:E,5,FALSE),0)</f>
        <v/>
      </c>
      <c r="V921" s="2"/>
      <c r="W921" s="2"/>
      <c r="X921" s="2"/>
      <c r="Y921" s="2"/>
      <c r="Z921" s="2"/>
    </row>
    <row r="922" ht="15.75" customHeight="1">
      <c r="A922" s="8"/>
      <c r="B922" s="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9"/>
      <c r="S922" s="9"/>
      <c r="T922" s="9" t="str">
        <f>IFNA(VLOOKUP(R922&amp;F922,'By Class Overall'!A:D,4,FALSE),0)</f>
        <v/>
      </c>
      <c r="U922" s="9" t="str">
        <f>IFNA(VLOOKUP(R922&amp;F922,'By Class Overall'!A:E,5,FALSE),0)</f>
        <v/>
      </c>
      <c r="V922" s="2"/>
      <c r="W922" s="2"/>
      <c r="X922" s="2"/>
      <c r="Y922" s="2"/>
      <c r="Z922" s="2"/>
    </row>
    <row r="923" ht="15.75" customHeight="1">
      <c r="A923" s="8"/>
      <c r="B923" s="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9"/>
      <c r="S923" s="9"/>
      <c r="T923" s="9" t="str">
        <f>IFNA(VLOOKUP(R923&amp;F923,'By Class Overall'!A:D,4,FALSE),0)</f>
        <v/>
      </c>
      <c r="U923" s="9" t="str">
        <f>IFNA(VLOOKUP(R923&amp;F923,'By Class Overall'!A:E,5,FALSE),0)</f>
        <v/>
      </c>
      <c r="V923" s="2"/>
      <c r="W923" s="2"/>
      <c r="X923" s="2"/>
      <c r="Y923" s="2"/>
      <c r="Z923" s="2"/>
    </row>
    <row r="924" ht="15.75" customHeight="1">
      <c r="A924" s="8"/>
      <c r="B924" s="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9"/>
      <c r="S924" s="9"/>
      <c r="T924" s="9" t="str">
        <f>IFNA(VLOOKUP(R924&amp;F924,'By Class Overall'!A:D,4,FALSE),0)</f>
        <v/>
      </c>
      <c r="U924" s="9" t="str">
        <f>IFNA(VLOOKUP(R924&amp;F924,'By Class Overall'!A:E,5,FALSE),0)</f>
        <v/>
      </c>
      <c r="V924" s="2"/>
      <c r="W924" s="2"/>
      <c r="X924" s="2"/>
      <c r="Y924" s="2"/>
      <c r="Z924" s="2"/>
    </row>
    <row r="925" ht="15.75" customHeight="1">
      <c r="A925" s="8"/>
      <c r="B925" s="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9"/>
      <c r="S925" s="9"/>
      <c r="T925" s="9" t="str">
        <f>IFNA(VLOOKUP(R925&amp;F925,'By Class Overall'!A:D,4,FALSE),0)</f>
        <v/>
      </c>
      <c r="U925" s="9" t="str">
        <f>IFNA(VLOOKUP(R925&amp;F925,'By Class Overall'!A:E,5,FALSE),0)</f>
        <v/>
      </c>
      <c r="V925" s="2"/>
      <c r="W925" s="2"/>
      <c r="X925" s="2"/>
      <c r="Y925" s="2"/>
      <c r="Z925" s="2"/>
    </row>
    <row r="926" ht="15.75" customHeight="1">
      <c r="A926" s="8"/>
      <c r="B926" s="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9"/>
      <c r="S926" s="9"/>
      <c r="T926" s="9" t="str">
        <f>IFNA(VLOOKUP(R926&amp;F926,'By Class Overall'!A:D,4,FALSE),0)</f>
        <v/>
      </c>
      <c r="U926" s="9" t="str">
        <f>IFNA(VLOOKUP(R926&amp;F926,'By Class Overall'!A:E,5,FALSE),0)</f>
        <v/>
      </c>
      <c r="V926" s="2"/>
      <c r="W926" s="2"/>
      <c r="X926" s="2"/>
      <c r="Y926" s="2"/>
      <c r="Z926" s="2"/>
    </row>
    <row r="927" ht="15.75" customHeight="1">
      <c r="A927" s="8"/>
      <c r="B927" s="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9"/>
      <c r="S927" s="9"/>
      <c r="T927" s="9" t="str">
        <f>IFNA(VLOOKUP(R927&amp;F927,'By Class Overall'!A:D,4,FALSE),0)</f>
        <v/>
      </c>
      <c r="U927" s="9" t="str">
        <f>IFNA(VLOOKUP(R927&amp;F927,'By Class Overall'!A:E,5,FALSE),0)</f>
        <v/>
      </c>
      <c r="V927" s="2"/>
      <c r="W927" s="2"/>
      <c r="X927" s="2"/>
      <c r="Y927" s="2"/>
      <c r="Z927" s="2"/>
    </row>
    <row r="928" ht="15.75" customHeight="1">
      <c r="A928" s="8"/>
      <c r="B928" s="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9"/>
      <c r="S928" s="9"/>
      <c r="T928" s="9" t="str">
        <f>IFNA(VLOOKUP(R928&amp;F928,'By Class Overall'!A:D,4,FALSE),0)</f>
        <v/>
      </c>
      <c r="U928" s="9" t="str">
        <f>IFNA(VLOOKUP(R928&amp;F928,'By Class Overall'!A:E,5,FALSE),0)</f>
        <v/>
      </c>
      <c r="V928" s="2"/>
      <c r="W928" s="2"/>
      <c r="X928" s="2"/>
      <c r="Y928" s="2"/>
      <c r="Z928" s="2"/>
    </row>
    <row r="929" ht="15.75" customHeight="1">
      <c r="A929" s="8"/>
      <c r="B929" s="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9"/>
      <c r="S929" s="9"/>
      <c r="T929" s="9" t="str">
        <f>IFNA(VLOOKUP(R929&amp;F929,'By Class Overall'!A:D,4,FALSE),0)</f>
        <v/>
      </c>
      <c r="U929" s="9" t="str">
        <f>IFNA(VLOOKUP(R929&amp;F929,'By Class Overall'!A:E,5,FALSE),0)</f>
        <v/>
      </c>
      <c r="V929" s="2"/>
      <c r="W929" s="2"/>
      <c r="X929" s="2"/>
      <c r="Y929" s="2"/>
      <c r="Z929" s="2"/>
    </row>
    <row r="930" ht="15.75" customHeight="1">
      <c r="A930" s="8"/>
      <c r="B930" s="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9"/>
      <c r="S930" s="9"/>
      <c r="T930" s="9" t="str">
        <f>IFNA(VLOOKUP(R930&amp;F930,'By Class Overall'!A:D,4,FALSE),0)</f>
        <v/>
      </c>
      <c r="U930" s="9" t="str">
        <f>IFNA(VLOOKUP(R930&amp;F930,'By Class Overall'!A:E,5,FALSE),0)</f>
        <v/>
      </c>
      <c r="V930" s="2"/>
      <c r="W930" s="2"/>
      <c r="X930" s="2"/>
      <c r="Y930" s="2"/>
      <c r="Z930" s="2"/>
    </row>
    <row r="931" ht="15.75" customHeight="1">
      <c r="A931" s="8"/>
      <c r="B931" s="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9"/>
      <c r="S931" s="9"/>
      <c r="T931" s="9" t="str">
        <f>IFNA(VLOOKUP(R931&amp;F931,'By Class Overall'!A:D,4,FALSE),0)</f>
        <v/>
      </c>
      <c r="U931" s="9" t="str">
        <f>IFNA(VLOOKUP(R931&amp;F931,'By Class Overall'!A:E,5,FALSE),0)</f>
        <v/>
      </c>
      <c r="V931" s="2"/>
      <c r="W931" s="2"/>
      <c r="X931" s="2"/>
      <c r="Y931" s="2"/>
      <c r="Z931" s="2"/>
    </row>
    <row r="932" ht="15.75" customHeight="1">
      <c r="A932" s="8"/>
      <c r="B932" s="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9"/>
      <c r="S932" s="9"/>
      <c r="T932" s="9" t="str">
        <f>IFNA(VLOOKUP(R932&amp;F932,'By Class Overall'!A:D,4,FALSE),0)</f>
        <v/>
      </c>
      <c r="U932" s="9" t="str">
        <f>IFNA(VLOOKUP(R932&amp;F932,'By Class Overall'!A:E,5,FALSE),0)</f>
        <v/>
      </c>
      <c r="V932" s="2"/>
      <c r="W932" s="2"/>
      <c r="X932" s="2"/>
      <c r="Y932" s="2"/>
      <c r="Z932" s="2"/>
    </row>
    <row r="933" ht="15.75" customHeight="1">
      <c r="A933" s="8"/>
      <c r="B933" s="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9"/>
      <c r="S933" s="9"/>
      <c r="T933" s="9" t="str">
        <f>IFNA(VLOOKUP(R933&amp;F933,'By Class Overall'!A:D,4,FALSE),0)</f>
        <v/>
      </c>
      <c r="U933" s="9" t="str">
        <f>IFNA(VLOOKUP(R933&amp;F933,'By Class Overall'!A:E,5,FALSE),0)</f>
        <v/>
      </c>
      <c r="V933" s="2"/>
      <c r="W933" s="2"/>
      <c r="X933" s="2"/>
      <c r="Y933" s="2"/>
      <c r="Z933" s="2"/>
    </row>
    <row r="934" ht="15.75" customHeight="1">
      <c r="A934" s="8"/>
      <c r="B934" s="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9"/>
      <c r="S934" s="9"/>
      <c r="T934" s="9" t="str">
        <f>IFNA(VLOOKUP(R934&amp;F934,'By Class Overall'!A:D,4,FALSE),0)</f>
        <v/>
      </c>
      <c r="U934" s="9" t="str">
        <f>IFNA(VLOOKUP(R934&amp;F934,'By Class Overall'!A:E,5,FALSE),0)</f>
        <v/>
      </c>
      <c r="V934" s="2"/>
      <c r="W934" s="2"/>
      <c r="X934" s="2"/>
      <c r="Y934" s="2"/>
      <c r="Z934" s="2"/>
    </row>
    <row r="935" ht="15.75" customHeight="1">
      <c r="A935" s="8"/>
      <c r="B935" s="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9"/>
      <c r="S935" s="9"/>
      <c r="T935" s="9" t="str">
        <f>IFNA(VLOOKUP(R935&amp;F935,'By Class Overall'!A:D,4,FALSE),0)</f>
        <v/>
      </c>
      <c r="U935" s="9" t="str">
        <f>IFNA(VLOOKUP(R935&amp;F935,'By Class Overall'!A:E,5,FALSE),0)</f>
        <v/>
      </c>
      <c r="V935" s="2"/>
      <c r="W935" s="2"/>
      <c r="X935" s="2"/>
      <c r="Y935" s="2"/>
      <c r="Z935" s="2"/>
    </row>
    <row r="936" ht="15.75" customHeight="1">
      <c r="A936" s="8"/>
      <c r="B936" s="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9"/>
      <c r="S936" s="9"/>
      <c r="T936" s="9" t="str">
        <f>IFNA(VLOOKUP(R936&amp;F936,'By Class Overall'!A:D,4,FALSE),0)</f>
        <v/>
      </c>
      <c r="U936" s="9" t="str">
        <f>IFNA(VLOOKUP(R936&amp;F936,'By Class Overall'!A:E,5,FALSE),0)</f>
        <v/>
      </c>
      <c r="V936" s="2"/>
      <c r="W936" s="2"/>
      <c r="X936" s="2"/>
      <c r="Y936" s="2"/>
      <c r="Z936" s="2"/>
    </row>
    <row r="937" ht="15.75" customHeight="1">
      <c r="A937" s="8"/>
      <c r="B937" s="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9"/>
      <c r="S937" s="9"/>
      <c r="T937" s="9" t="str">
        <f>IFNA(VLOOKUP(R937&amp;F937,'By Class Overall'!A:D,4,FALSE),0)</f>
        <v/>
      </c>
      <c r="U937" s="9" t="str">
        <f>IFNA(VLOOKUP(R937&amp;F937,'By Class Overall'!A:E,5,FALSE),0)</f>
        <v/>
      </c>
      <c r="V937" s="2"/>
      <c r="W937" s="2"/>
      <c r="X937" s="2"/>
      <c r="Y937" s="2"/>
      <c r="Z937" s="2"/>
    </row>
    <row r="938" ht="15.75" customHeight="1">
      <c r="A938" s="8"/>
      <c r="B938" s="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9"/>
      <c r="S938" s="9"/>
      <c r="T938" s="9" t="str">
        <f>IFNA(VLOOKUP(R938&amp;F938,'By Class Overall'!A:D,4,FALSE),0)</f>
        <v/>
      </c>
      <c r="U938" s="9" t="str">
        <f>IFNA(VLOOKUP(R938&amp;F938,'By Class Overall'!A:E,5,FALSE),0)</f>
        <v/>
      </c>
      <c r="V938" s="2"/>
      <c r="W938" s="2"/>
      <c r="X938" s="2"/>
      <c r="Y938" s="2"/>
      <c r="Z938" s="2"/>
    </row>
    <row r="939" ht="15.75" customHeight="1">
      <c r="A939" s="8"/>
      <c r="B939" s="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9"/>
      <c r="S939" s="9"/>
      <c r="T939" s="9" t="str">
        <f>IFNA(VLOOKUP(R939&amp;F939,'By Class Overall'!A:D,4,FALSE),0)</f>
        <v/>
      </c>
      <c r="U939" s="9" t="str">
        <f>IFNA(VLOOKUP(R939&amp;F939,'By Class Overall'!A:E,5,FALSE),0)</f>
        <v/>
      </c>
      <c r="V939" s="2"/>
      <c r="W939" s="2"/>
      <c r="X939" s="2"/>
      <c r="Y939" s="2"/>
      <c r="Z939" s="2"/>
    </row>
    <row r="940" ht="15.75" customHeight="1">
      <c r="A940" s="8"/>
      <c r="B940" s="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9"/>
      <c r="S940" s="9"/>
      <c r="T940" s="9" t="str">
        <f>IFNA(VLOOKUP(R940&amp;F940,'By Class Overall'!A:D,4,FALSE),0)</f>
        <v/>
      </c>
      <c r="U940" s="9" t="str">
        <f>IFNA(VLOOKUP(R940&amp;F940,'By Class Overall'!A:E,5,FALSE),0)</f>
        <v/>
      </c>
      <c r="V940" s="2"/>
      <c r="W940" s="2"/>
      <c r="X940" s="2"/>
      <c r="Y940" s="2"/>
      <c r="Z940" s="2"/>
    </row>
    <row r="941" ht="15.75" customHeight="1">
      <c r="A941" s="8"/>
      <c r="B941" s="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9"/>
      <c r="S941" s="9"/>
      <c r="T941" s="9" t="str">
        <f>IFNA(VLOOKUP(R941&amp;F941,'By Class Overall'!A:D,4,FALSE),0)</f>
        <v/>
      </c>
      <c r="U941" s="9" t="str">
        <f>IFNA(VLOOKUP(R941&amp;F941,'By Class Overall'!A:E,5,FALSE),0)</f>
        <v/>
      </c>
      <c r="V941" s="2"/>
      <c r="W941" s="2"/>
      <c r="X941" s="2"/>
      <c r="Y941" s="2"/>
      <c r="Z941" s="2"/>
    </row>
    <row r="942" ht="15.75" customHeight="1">
      <c r="A942" s="8"/>
      <c r="B942" s="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9"/>
      <c r="S942" s="9"/>
      <c r="T942" s="9" t="str">
        <f>IFNA(VLOOKUP(R942&amp;F942,'By Class Overall'!A:D,4,FALSE),0)</f>
        <v/>
      </c>
      <c r="U942" s="9" t="str">
        <f>IFNA(VLOOKUP(R942&amp;F942,'By Class Overall'!A:E,5,FALSE),0)</f>
        <v/>
      </c>
      <c r="V942" s="2"/>
      <c r="W942" s="2"/>
      <c r="X942" s="2"/>
      <c r="Y942" s="2"/>
      <c r="Z942" s="2"/>
    </row>
    <row r="943" ht="15.75" customHeight="1">
      <c r="A943" s="8"/>
      <c r="B943" s="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9"/>
      <c r="S943" s="9"/>
      <c r="T943" s="9" t="str">
        <f>IFNA(VLOOKUP(R943&amp;F943,'By Class Overall'!A:D,4,FALSE),0)</f>
        <v/>
      </c>
      <c r="U943" s="9" t="str">
        <f>IFNA(VLOOKUP(R943&amp;F943,'By Class Overall'!A:E,5,FALSE),0)</f>
        <v/>
      </c>
      <c r="V943" s="2"/>
      <c r="W943" s="2"/>
      <c r="X943" s="2"/>
      <c r="Y943" s="2"/>
      <c r="Z943" s="2"/>
    </row>
    <row r="944" ht="15.75" customHeight="1">
      <c r="A944" s="8"/>
      <c r="B944" s="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9"/>
      <c r="S944" s="9"/>
      <c r="T944" s="9" t="str">
        <f>IFNA(VLOOKUP(R944&amp;F944,'By Class Overall'!A:D,4,FALSE),0)</f>
        <v/>
      </c>
      <c r="U944" s="9" t="str">
        <f>IFNA(VLOOKUP(R944&amp;F944,'By Class Overall'!A:E,5,FALSE),0)</f>
        <v/>
      </c>
      <c r="V944" s="2"/>
      <c r="W944" s="2"/>
      <c r="X944" s="2"/>
      <c r="Y944" s="2"/>
      <c r="Z944" s="2"/>
    </row>
    <row r="945" ht="15.75" customHeight="1">
      <c r="A945" s="8"/>
      <c r="B945" s="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9"/>
      <c r="S945" s="9"/>
      <c r="T945" s="9" t="str">
        <f>IFNA(VLOOKUP(R945&amp;F945,'By Class Overall'!A:D,4,FALSE),0)</f>
        <v/>
      </c>
      <c r="U945" s="9" t="str">
        <f>IFNA(VLOOKUP(R945&amp;F945,'By Class Overall'!A:E,5,FALSE),0)</f>
        <v/>
      </c>
      <c r="V945" s="2"/>
      <c r="W945" s="2"/>
      <c r="X945" s="2"/>
      <c r="Y945" s="2"/>
      <c r="Z945" s="2"/>
    </row>
    <row r="946" ht="15.75" customHeight="1">
      <c r="A946" s="8"/>
      <c r="B946" s="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9"/>
      <c r="S946" s="9"/>
      <c r="T946" s="9" t="str">
        <f>IFNA(VLOOKUP(R946&amp;F946,'By Class Overall'!A:D,4,FALSE),0)</f>
        <v/>
      </c>
      <c r="U946" s="9" t="str">
        <f>IFNA(VLOOKUP(R946&amp;F946,'By Class Overall'!A:E,5,FALSE),0)</f>
        <v/>
      </c>
      <c r="V946" s="2"/>
      <c r="W946" s="2"/>
      <c r="X946" s="2"/>
      <c r="Y946" s="2"/>
      <c r="Z946" s="2"/>
    </row>
    <row r="947" ht="15.75" customHeight="1">
      <c r="A947" s="8"/>
      <c r="B947" s="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9"/>
      <c r="S947" s="9"/>
      <c r="T947" s="9" t="str">
        <f>IFNA(VLOOKUP(R947&amp;F947,'By Class Overall'!A:D,4,FALSE),0)</f>
        <v/>
      </c>
      <c r="U947" s="9" t="str">
        <f>IFNA(VLOOKUP(R947&amp;F947,'By Class Overall'!A:E,5,FALSE),0)</f>
        <v/>
      </c>
      <c r="V947" s="2"/>
      <c r="W947" s="2"/>
      <c r="X947" s="2"/>
      <c r="Y947" s="2"/>
      <c r="Z947" s="2"/>
    </row>
    <row r="948" ht="15.75" customHeight="1">
      <c r="A948" s="8"/>
      <c r="B948" s="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9"/>
      <c r="S948" s="9"/>
      <c r="T948" s="9" t="str">
        <f>IFNA(VLOOKUP(R948&amp;F948,'By Class Overall'!A:D,4,FALSE),0)</f>
        <v/>
      </c>
      <c r="U948" s="9" t="str">
        <f>IFNA(VLOOKUP(R948&amp;F948,'By Class Overall'!A:E,5,FALSE),0)</f>
        <v/>
      </c>
      <c r="V948" s="2"/>
      <c r="W948" s="2"/>
      <c r="X948" s="2"/>
      <c r="Y948" s="2"/>
      <c r="Z948" s="2"/>
    </row>
    <row r="949" ht="15.75" customHeight="1">
      <c r="A949" s="8"/>
      <c r="B949" s="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9"/>
      <c r="S949" s="9"/>
      <c r="T949" s="9" t="str">
        <f>IFNA(VLOOKUP(R949&amp;F949,'By Class Overall'!A:D,4,FALSE),0)</f>
        <v/>
      </c>
      <c r="U949" s="9" t="str">
        <f>IFNA(VLOOKUP(R949&amp;F949,'By Class Overall'!A:E,5,FALSE),0)</f>
        <v/>
      </c>
      <c r="V949" s="2"/>
      <c r="W949" s="2"/>
      <c r="X949" s="2"/>
      <c r="Y949" s="2"/>
      <c r="Z949" s="2"/>
    </row>
    <row r="950" ht="15.75" customHeight="1">
      <c r="A950" s="8"/>
      <c r="B950" s="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9"/>
      <c r="S950" s="9"/>
      <c r="T950" s="9" t="str">
        <f>IFNA(VLOOKUP(R950&amp;F950,'By Class Overall'!A:D,4,FALSE),0)</f>
        <v/>
      </c>
      <c r="U950" s="9" t="str">
        <f>IFNA(VLOOKUP(R950&amp;F950,'By Class Overall'!A:E,5,FALSE),0)</f>
        <v/>
      </c>
      <c r="V950" s="2"/>
      <c r="W950" s="2"/>
      <c r="X950" s="2"/>
      <c r="Y950" s="2"/>
      <c r="Z950" s="2"/>
    </row>
    <row r="951" ht="15.75" customHeight="1">
      <c r="A951" s="8"/>
      <c r="B951" s="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9"/>
      <c r="S951" s="9"/>
      <c r="T951" s="9" t="str">
        <f>IFNA(VLOOKUP(R951&amp;F951,'By Class Overall'!A:D,4,FALSE),0)</f>
        <v/>
      </c>
      <c r="U951" s="9" t="str">
        <f>IFNA(VLOOKUP(R951&amp;F951,'By Class Overall'!A:E,5,FALSE),0)</f>
        <v/>
      </c>
      <c r="V951" s="2"/>
      <c r="W951" s="2"/>
      <c r="X951" s="2"/>
      <c r="Y951" s="2"/>
      <c r="Z951" s="2"/>
    </row>
    <row r="952" ht="15.75" customHeight="1">
      <c r="A952" s="8"/>
      <c r="B952" s="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9"/>
      <c r="S952" s="9"/>
      <c r="T952" s="9" t="str">
        <f>IFNA(VLOOKUP(R952&amp;F952,'By Class Overall'!A:D,4,FALSE),0)</f>
        <v/>
      </c>
      <c r="U952" s="9" t="str">
        <f>IFNA(VLOOKUP(R952&amp;F952,'By Class Overall'!A:E,5,FALSE),0)</f>
        <v/>
      </c>
      <c r="V952" s="2"/>
      <c r="W952" s="2"/>
      <c r="X952" s="2"/>
      <c r="Y952" s="2"/>
      <c r="Z952" s="2"/>
    </row>
    <row r="953" ht="15.75" customHeight="1">
      <c r="A953" s="8"/>
      <c r="B953" s="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9"/>
      <c r="S953" s="9"/>
      <c r="T953" s="9" t="str">
        <f>IFNA(VLOOKUP(R953&amp;F953,'By Class Overall'!A:D,4,FALSE),0)</f>
        <v/>
      </c>
      <c r="U953" s="9" t="str">
        <f>IFNA(VLOOKUP(R953&amp;F953,'By Class Overall'!A:E,5,FALSE),0)</f>
        <v/>
      </c>
      <c r="V953" s="2"/>
      <c r="W953" s="2"/>
      <c r="X953" s="2"/>
      <c r="Y953" s="2"/>
      <c r="Z953" s="2"/>
    </row>
    <row r="954" ht="15.75" customHeight="1">
      <c r="A954" s="8"/>
      <c r="B954" s="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9"/>
      <c r="S954" s="9"/>
      <c r="T954" s="9" t="str">
        <f>IFNA(VLOOKUP(R954&amp;F954,'By Class Overall'!A:D,4,FALSE),0)</f>
        <v/>
      </c>
      <c r="U954" s="9" t="str">
        <f>IFNA(VLOOKUP(R954&amp;F954,'By Class Overall'!A:E,5,FALSE),0)</f>
        <v/>
      </c>
      <c r="V954" s="2"/>
      <c r="W954" s="2"/>
      <c r="X954" s="2"/>
      <c r="Y954" s="2"/>
      <c r="Z954" s="2"/>
    </row>
    <row r="955" ht="15.75" customHeight="1">
      <c r="A955" s="8"/>
      <c r="B955" s="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9"/>
      <c r="S955" s="9"/>
      <c r="T955" s="9" t="str">
        <f>IFNA(VLOOKUP(R955&amp;F955,'By Class Overall'!A:D,4,FALSE),0)</f>
        <v/>
      </c>
      <c r="U955" s="9" t="str">
        <f>IFNA(VLOOKUP(R955&amp;F955,'By Class Overall'!A:E,5,FALSE),0)</f>
        <v/>
      </c>
      <c r="V955" s="2"/>
      <c r="W955" s="2"/>
      <c r="X955" s="2"/>
      <c r="Y955" s="2"/>
      <c r="Z955" s="2"/>
    </row>
    <row r="956" ht="15.75" customHeight="1">
      <c r="A956" s="8"/>
      <c r="B956" s="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9"/>
      <c r="S956" s="9"/>
      <c r="T956" s="9" t="str">
        <f>IFNA(VLOOKUP(R956&amp;F956,'By Class Overall'!A:D,4,FALSE),0)</f>
        <v/>
      </c>
      <c r="U956" s="9" t="str">
        <f>IFNA(VLOOKUP(R956&amp;F956,'By Class Overall'!A:E,5,FALSE),0)</f>
        <v/>
      </c>
      <c r="V956" s="2"/>
      <c r="W956" s="2"/>
      <c r="X956" s="2"/>
      <c r="Y956" s="2"/>
      <c r="Z956" s="2"/>
    </row>
    <row r="957" ht="15.75" customHeight="1">
      <c r="A957" s="8"/>
      <c r="B957" s="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9"/>
      <c r="S957" s="9"/>
      <c r="T957" s="9" t="str">
        <f>IFNA(VLOOKUP(R957&amp;F957,'By Class Overall'!A:D,4,FALSE),0)</f>
        <v/>
      </c>
      <c r="U957" s="9" t="str">
        <f>IFNA(VLOOKUP(R957&amp;F957,'By Class Overall'!A:E,5,FALSE),0)</f>
        <v/>
      </c>
      <c r="V957" s="2"/>
      <c r="W957" s="2"/>
      <c r="X957" s="2"/>
      <c r="Y957" s="2"/>
      <c r="Z957" s="2"/>
    </row>
    <row r="958" ht="15.75" customHeight="1">
      <c r="A958" s="8"/>
      <c r="B958" s="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9"/>
      <c r="S958" s="9"/>
      <c r="T958" s="9" t="str">
        <f>IFNA(VLOOKUP(R958&amp;F958,'By Class Overall'!A:D,4,FALSE),0)</f>
        <v/>
      </c>
      <c r="U958" s="9" t="str">
        <f>IFNA(VLOOKUP(R958&amp;F958,'By Class Overall'!A:E,5,FALSE),0)</f>
        <v/>
      </c>
      <c r="V958" s="2"/>
      <c r="W958" s="2"/>
      <c r="X958" s="2"/>
      <c r="Y958" s="2"/>
      <c r="Z958" s="2"/>
    </row>
    <row r="959" ht="15.75" customHeight="1">
      <c r="A959" s="8"/>
      <c r="B959" s="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9"/>
      <c r="S959" s="9"/>
      <c r="T959" s="9" t="str">
        <f>IFNA(VLOOKUP(R959&amp;F959,'By Class Overall'!A:D,4,FALSE),0)</f>
        <v/>
      </c>
      <c r="U959" s="9" t="str">
        <f>IFNA(VLOOKUP(R959&amp;F959,'By Class Overall'!A:E,5,FALSE),0)</f>
        <v/>
      </c>
      <c r="V959" s="2"/>
      <c r="W959" s="2"/>
      <c r="X959" s="2"/>
      <c r="Y959" s="2"/>
      <c r="Z959" s="2"/>
    </row>
    <row r="960" ht="15.75" customHeight="1">
      <c r="A960" s="8"/>
      <c r="B960" s="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9"/>
      <c r="S960" s="9"/>
      <c r="T960" s="9" t="str">
        <f>IFNA(VLOOKUP(R960&amp;F960,'By Class Overall'!A:D,4,FALSE),0)</f>
        <v/>
      </c>
      <c r="U960" s="9" t="str">
        <f>IFNA(VLOOKUP(R960&amp;F960,'By Class Overall'!A:E,5,FALSE),0)</f>
        <v/>
      </c>
      <c r="V960" s="2"/>
      <c r="W960" s="2"/>
      <c r="X960" s="2"/>
      <c r="Y960" s="2"/>
      <c r="Z960" s="2"/>
    </row>
    <row r="961" ht="15.75" customHeight="1">
      <c r="A961" s="8"/>
      <c r="B961" s="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9"/>
      <c r="S961" s="9"/>
      <c r="T961" s="9" t="str">
        <f>IFNA(VLOOKUP(R961&amp;F961,'By Class Overall'!A:D,4,FALSE),0)</f>
        <v/>
      </c>
      <c r="U961" s="9" t="str">
        <f>IFNA(VLOOKUP(R961&amp;F961,'By Class Overall'!A:E,5,FALSE),0)</f>
        <v/>
      </c>
      <c r="V961" s="2"/>
      <c r="W961" s="2"/>
      <c r="X961" s="2"/>
      <c r="Y961" s="2"/>
      <c r="Z961" s="2"/>
    </row>
    <row r="962" ht="15.75" customHeight="1">
      <c r="A962" s="8"/>
      <c r="B962" s="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9"/>
      <c r="S962" s="9"/>
      <c r="T962" s="9" t="str">
        <f>IFNA(VLOOKUP(R962&amp;F962,'By Class Overall'!A:D,4,FALSE),0)</f>
        <v/>
      </c>
      <c r="U962" s="9" t="str">
        <f>IFNA(VLOOKUP(R962&amp;F962,'By Class Overall'!A:E,5,FALSE),0)</f>
        <v/>
      </c>
      <c r="V962" s="2"/>
      <c r="W962" s="2"/>
      <c r="X962" s="2"/>
      <c r="Y962" s="2"/>
      <c r="Z962" s="2"/>
    </row>
    <row r="963" ht="15.75" customHeight="1">
      <c r="A963" s="8"/>
      <c r="B963" s="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9"/>
      <c r="S963" s="9"/>
      <c r="T963" s="9" t="str">
        <f>IFNA(VLOOKUP(R963&amp;F963,'By Class Overall'!A:D,4,FALSE),0)</f>
        <v/>
      </c>
      <c r="U963" s="9" t="str">
        <f>IFNA(VLOOKUP(R963&amp;F963,'By Class Overall'!A:E,5,FALSE),0)</f>
        <v/>
      </c>
      <c r="V963" s="2"/>
      <c r="W963" s="2"/>
      <c r="X963" s="2"/>
      <c r="Y963" s="2"/>
      <c r="Z963" s="2"/>
    </row>
    <row r="964" ht="15.75" customHeight="1">
      <c r="A964" s="8"/>
      <c r="B964" s="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9"/>
      <c r="S964" s="9"/>
      <c r="T964" s="9" t="str">
        <f>IFNA(VLOOKUP(R964&amp;F964,'By Class Overall'!A:D,4,FALSE),0)</f>
        <v/>
      </c>
      <c r="U964" s="9" t="str">
        <f>IFNA(VLOOKUP(R964&amp;F964,'By Class Overall'!A:E,5,FALSE),0)</f>
        <v/>
      </c>
      <c r="V964" s="2"/>
      <c r="W964" s="2"/>
      <c r="X964" s="2"/>
      <c r="Y964" s="2"/>
      <c r="Z964" s="2"/>
    </row>
    <row r="965" ht="15.75" customHeight="1">
      <c r="A965" s="8"/>
      <c r="B965" s="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9"/>
      <c r="S965" s="9"/>
      <c r="T965" s="9" t="str">
        <f>IFNA(VLOOKUP(R965&amp;F965,'By Class Overall'!A:D,4,FALSE),0)</f>
        <v/>
      </c>
      <c r="U965" s="9" t="str">
        <f>IFNA(VLOOKUP(R965&amp;F965,'By Class Overall'!A:E,5,FALSE),0)</f>
        <v/>
      </c>
      <c r="V965" s="2"/>
      <c r="W965" s="2"/>
      <c r="X965" s="2"/>
      <c r="Y965" s="2"/>
      <c r="Z965" s="2"/>
    </row>
    <row r="966" ht="15.75" customHeight="1">
      <c r="A966" s="8"/>
      <c r="B966" s="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9"/>
      <c r="S966" s="9"/>
      <c r="T966" s="9" t="str">
        <f>IFNA(VLOOKUP(R966&amp;F966,'By Class Overall'!A:D,4,FALSE),0)</f>
        <v/>
      </c>
      <c r="U966" s="9" t="str">
        <f>IFNA(VLOOKUP(R966&amp;F966,'By Class Overall'!A:E,5,FALSE),0)</f>
        <v/>
      </c>
      <c r="V966" s="2"/>
      <c r="W966" s="2"/>
      <c r="X966" s="2"/>
      <c r="Y966" s="2"/>
      <c r="Z966" s="2"/>
    </row>
    <row r="967" ht="15.75" customHeight="1">
      <c r="A967" s="8"/>
      <c r="B967" s="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9"/>
      <c r="S967" s="9"/>
      <c r="T967" s="9" t="str">
        <f>IFNA(VLOOKUP(R967&amp;F967,'By Class Overall'!A:D,4,FALSE),0)</f>
        <v/>
      </c>
      <c r="U967" s="9" t="str">
        <f>IFNA(VLOOKUP(R967&amp;F967,'By Class Overall'!A:E,5,FALSE),0)</f>
        <v/>
      </c>
      <c r="V967" s="2"/>
      <c r="W967" s="2"/>
      <c r="X967" s="2"/>
      <c r="Y967" s="2"/>
      <c r="Z967" s="2"/>
    </row>
    <row r="968" ht="15.75" customHeight="1">
      <c r="A968" s="8"/>
      <c r="B968" s="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9"/>
      <c r="S968" s="9"/>
      <c r="T968" s="9" t="str">
        <f>IFNA(VLOOKUP(R968&amp;F968,'By Class Overall'!A:D,4,FALSE),0)</f>
        <v/>
      </c>
      <c r="U968" s="9" t="str">
        <f>IFNA(VLOOKUP(R968&amp;F968,'By Class Overall'!A:E,5,FALSE),0)</f>
        <v/>
      </c>
      <c r="V968" s="2"/>
      <c r="W968" s="2"/>
      <c r="X968" s="2"/>
      <c r="Y968" s="2"/>
      <c r="Z968" s="2"/>
    </row>
    <row r="969" ht="15.75" customHeight="1">
      <c r="A969" s="8"/>
      <c r="B969" s="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9"/>
      <c r="S969" s="9"/>
      <c r="T969" s="9" t="str">
        <f>IFNA(VLOOKUP(R969&amp;F969,'By Class Overall'!A:D,4,FALSE),0)</f>
        <v/>
      </c>
      <c r="U969" s="9" t="str">
        <f>IFNA(VLOOKUP(R969&amp;F969,'By Class Overall'!A:E,5,FALSE),0)</f>
        <v/>
      </c>
      <c r="V969" s="2"/>
      <c r="W969" s="2"/>
      <c r="X969" s="2"/>
      <c r="Y969" s="2"/>
      <c r="Z969" s="2"/>
    </row>
    <row r="970" ht="15.75" customHeight="1">
      <c r="A970" s="8"/>
      <c r="B970" s="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9"/>
      <c r="S970" s="9"/>
      <c r="T970" s="9" t="str">
        <f>IFNA(VLOOKUP(R970&amp;F970,'By Class Overall'!A:D,4,FALSE),0)</f>
        <v/>
      </c>
      <c r="U970" s="9" t="str">
        <f>IFNA(VLOOKUP(R970&amp;F970,'By Class Overall'!A:E,5,FALSE),0)</f>
        <v/>
      </c>
      <c r="V970" s="2"/>
      <c r="W970" s="2"/>
      <c r="X970" s="2"/>
      <c r="Y970" s="2"/>
      <c r="Z970" s="2"/>
    </row>
    <row r="971" ht="15.75" customHeight="1">
      <c r="A971" s="8"/>
      <c r="B971" s="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9"/>
      <c r="S971" s="9"/>
      <c r="T971" s="9" t="str">
        <f>IFNA(VLOOKUP(R971&amp;F971,'By Class Overall'!A:D,4,FALSE),0)</f>
        <v/>
      </c>
      <c r="U971" s="9" t="str">
        <f>IFNA(VLOOKUP(R971&amp;F971,'By Class Overall'!A:E,5,FALSE),0)</f>
        <v/>
      </c>
      <c r="V971" s="2"/>
      <c r="W971" s="2"/>
      <c r="X971" s="2"/>
      <c r="Y971" s="2"/>
      <c r="Z971" s="2"/>
    </row>
    <row r="972" ht="15.75" customHeight="1">
      <c r="A972" s="8"/>
      <c r="B972" s="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9"/>
      <c r="S972" s="9"/>
      <c r="T972" s="9" t="str">
        <f>IFNA(VLOOKUP(R972&amp;F972,'By Class Overall'!A:D,4,FALSE),0)</f>
        <v/>
      </c>
      <c r="U972" s="9" t="str">
        <f>IFNA(VLOOKUP(R972&amp;F972,'By Class Overall'!A:E,5,FALSE),0)</f>
        <v/>
      </c>
      <c r="V972" s="2"/>
      <c r="W972" s="2"/>
      <c r="X972" s="2"/>
      <c r="Y972" s="2"/>
      <c r="Z972" s="2"/>
    </row>
    <row r="973" ht="15.75" customHeight="1">
      <c r="A973" s="8"/>
      <c r="B973" s="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9"/>
      <c r="S973" s="9"/>
      <c r="T973" s="9" t="str">
        <f>IFNA(VLOOKUP(R973&amp;F973,'By Class Overall'!A:D,4,FALSE),0)</f>
        <v/>
      </c>
      <c r="U973" s="9" t="str">
        <f>IFNA(VLOOKUP(R973&amp;F973,'By Class Overall'!A:E,5,FALSE),0)</f>
        <v/>
      </c>
      <c r="V973" s="2"/>
      <c r="W973" s="2"/>
      <c r="X973" s="2"/>
      <c r="Y973" s="2"/>
      <c r="Z973" s="2"/>
    </row>
    <row r="974" ht="15.75" customHeight="1">
      <c r="A974" s="8"/>
      <c r="B974" s="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9"/>
      <c r="S974" s="9"/>
      <c r="T974" s="9" t="str">
        <f>IFNA(VLOOKUP(R974&amp;F974,'By Class Overall'!A:D,4,FALSE),0)</f>
        <v/>
      </c>
      <c r="U974" s="9" t="str">
        <f>IFNA(VLOOKUP(R974&amp;F974,'By Class Overall'!A:E,5,FALSE),0)</f>
        <v/>
      </c>
      <c r="V974" s="2"/>
      <c r="W974" s="2"/>
      <c r="X974" s="2"/>
      <c r="Y974" s="2"/>
      <c r="Z974" s="2"/>
    </row>
    <row r="975" ht="15.75" customHeight="1">
      <c r="A975" s="8"/>
      <c r="B975" s="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9"/>
      <c r="S975" s="9"/>
      <c r="T975" s="9" t="str">
        <f>IFNA(VLOOKUP(R975&amp;F975,'By Class Overall'!A:D,4,FALSE),0)</f>
        <v/>
      </c>
      <c r="U975" s="9" t="str">
        <f>IFNA(VLOOKUP(R975&amp;F975,'By Class Overall'!A:E,5,FALSE),0)</f>
        <v/>
      </c>
      <c r="V975" s="2"/>
      <c r="W975" s="2"/>
      <c r="X975" s="2"/>
      <c r="Y975" s="2"/>
      <c r="Z975" s="2"/>
    </row>
    <row r="976" ht="15.75" customHeight="1">
      <c r="A976" s="8"/>
      <c r="B976" s="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9"/>
      <c r="S976" s="9"/>
      <c r="T976" s="9" t="str">
        <f>IFNA(VLOOKUP(R976&amp;F976,'By Class Overall'!A:D,4,FALSE),0)</f>
        <v/>
      </c>
      <c r="U976" s="9" t="str">
        <f>IFNA(VLOOKUP(R976&amp;F976,'By Class Overall'!A:E,5,FALSE),0)</f>
        <v/>
      </c>
      <c r="V976" s="2"/>
      <c r="W976" s="2"/>
      <c r="X976" s="2"/>
      <c r="Y976" s="2"/>
      <c r="Z976" s="2"/>
    </row>
    <row r="977" ht="15.75" customHeight="1">
      <c r="A977" s="8"/>
      <c r="B977" s="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9"/>
      <c r="S977" s="9"/>
      <c r="T977" s="9" t="str">
        <f>IFNA(VLOOKUP(R977&amp;F977,'By Class Overall'!A:D,4,FALSE),0)</f>
        <v/>
      </c>
      <c r="U977" s="9" t="str">
        <f>IFNA(VLOOKUP(R977&amp;F977,'By Class Overall'!A:E,5,FALSE),0)</f>
        <v/>
      </c>
      <c r="V977" s="2"/>
      <c r="W977" s="2"/>
      <c r="X977" s="2"/>
      <c r="Y977" s="2"/>
      <c r="Z977" s="2"/>
    </row>
    <row r="978" ht="15.75" customHeight="1">
      <c r="A978" s="8"/>
      <c r="B978" s="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9"/>
      <c r="S978" s="9"/>
      <c r="T978" s="9" t="str">
        <f>IFNA(VLOOKUP(R978&amp;F978,'By Class Overall'!A:D,4,FALSE),0)</f>
        <v/>
      </c>
      <c r="U978" s="9" t="str">
        <f>IFNA(VLOOKUP(R978&amp;F978,'By Class Overall'!A:E,5,FALSE),0)</f>
        <v/>
      </c>
      <c r="V978" s="2"/>
      <c r="W978" s="2"/>
      <c r="X978" s="2"/>
      <c r="Y978" s="2"/>
      <c r="Z978" s="2"/>
    </row>
    <row r="979" ht="15.75" customHeight="1">
      <c r="A979" s="8"/>
      <c r="B979" s="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9"/>
      <c r="S979" s="9"/>
      <c r="T979" s="9" t="str">
        <f>IFNA(VLOOKUP(R979&amp;F979,'By Class Overall'!A:D,4,FALSE),0)</f>
        <v/>
      </c>
      <c r="U979" s="9" t="str">
        <f>IFNA(VLOOKUP(R979&amp;F979,'By Class Overall'!A:E,5,FALSE),0)</f>
        <v/>
      </c>
      <c r="V979" s="2"/>
      <c r="W979" s="2"/>
      <c r="X979" s="2"/>
      <c r="Y979" s="2"/>
      <c r="Z979" s="2"/>
    </row>
    <row r="980" ht="15.75" customHeight="1">
      <c r="A980" s="8"/>
      <c r="B980" s="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9"/>
      <c r="S980" s="9"/>
      <c r="T980" s="9" t="str">
        <f>IFNA(VLOOKUP(R980&amp;F980,'By Class Overall'!A:D,4,FALSE),0)</f>
        <v/>
      </c>
      <c r="U980" s="9" t="str">
        <f>IFNA(VLOOKUP(R980&amp;F980,'By Class Overall'!A:E,5,FALSE),0)</f>
        <v/>
      </c>
      <c r="V980" s="2"/>
      <c r="W980" s="2"/>
      <c r="X980" s="2"/>
      <c r="Y980" s="2"/>
      <c r="Z980" s="2"/>
    </row>
    <row r="981" ht="15.75" customHeight="1">
      <c r="A981" s="8"/>
      <c r="B981" s="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9"/>
      <c r="S981" s="9"/>
      <c r="T981" s="9" t="str">
        <f>IFNA(VLOOKUP(R981&amp;F981,'By Class Overall'!A:D,4,FALSE),0)</f>
        <v/>
      </c>
      <c r="U981" s="9" t="str">
        <f>IFNA(VLOOKUP(R981&amp;F981,'By Class Overall'!A:E,5,FALSE),0)</f>
        <v/>
      </c>
      <c r="V981" s="2"/>
      <c r="W981" s="2"/>
      <c r="X981" s="2"/>
      <c r="Y981" s="2"/>
      <c r="Z981" s="2"/>
    </row>
    <row r="982" ht="15.75" customHeight="1">
      <c r="A982" s="8"/>
      <c r="B982" s="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9"/>
      <c r="S982" s="9"/>
      <c r="T982" s="9" t="str">
        <f>IFNA(VLOOKUP(R982&amp;F982,'By Class Overall'!A:D,4,FALSE),0)</f>
        <v/>
      </c>
      <c r="U982" s="9" t="str">
        <f>IFNA(VLOOKUP(R982&amp;F982,'By Class Overall'!A:E,5,FALSE),0)</f>
        <v/>
      </c>
      <c r="V982" s="2"/>
      <c r="W982" s="2"/>
      <c r="X982" s="2"/>
      <c r="Y982" s="2"/>
      <c r="Z982" s="2"/>
    </row>
    <row r="983" ht="15.75" customHeight="1">
      <c r="A983" s="8"/>
      <c r="B983" s="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9"/>
      <c r="S983" s="9"/>
      <c r="T983" s="9" t="str">
        <f>IFNA(VLOOKUP(R983&amp;F983,'By Class Overall'!A:D,4,FALSE),0)</f>
        <v/>
      </c>
      <c r="U983" s="9" t="str">
        <f>IFNA(VLOOKUP(R983&amp;F983,'By Class Overall'!A:E,5,FALSE),0)</f>
        <v/>
      </c>
      <c r="V983" s="2"/>
      <c r="W983" s="2"/>
      <c r="X983" s="2"/>
      <c r="Y983" s="2"/>
      <c r="Z983" s="2"/>
    </row>
    <row r="984" ht="15.75" customHeight="1">
      <c r="A984" s="8"/>
      <c r="B984" s="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9"/>
      <c r="S984" s="9"/>
      <c r="T984" s="9" t="str">
        <f>IFNA(VLOOKUP(R984&amp;F984,'By Class Overall'!A:D,4,FALSE),0)</f>
        <v/>
      </c>
      <c r="U984" s="9" t="str">
        <f>IFNA(VLOOKUP(R984&amp;F984,'By Class Overall'!A:E,5,FALSE),0)</f>
        <v/>
      </c>
      <c r="V984" s="2"/>
      <c r="W984" s="2"/>
      <c r="X984" s="2"/>
      <c r="Y984" s="2"/>
      <c r="Z984" s="2"/>
    </row>
    <row r="985" ht="15.75" customHeight="1">
      <c r="A985" s="8"/>
      <c r="B985" s="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9"/>
      <c r="S985" s="9"/>
      <c r="T985" s="9" t="str">
        <f>IFNA(VLOOKUP(R985&amp;F985,'By Class Overall'!A:D,4,FALSE),0)</f>
        <v/>
      </c>
      <c r="U985" s="9" t="str">
        <f>IFNA(VLOOKUP(R985&amp;F985,'By Class Overall'!A:E,5,FALSE),0)</f>
        <v/>
      </c>
      <c r="V985" s="2"/>
      <c r="W985" s="2"/>
      <c r="X985" s="2"/>
      <c r="Y985" s="2"/>
      <c r="Z985" s="2"/>
    </row>
    <row r="986" ht="15.75" customHeight="1">
      <c r="A986" s="8"/>
      <c r="B986" s="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9"/>
      <c r="S986" s="9"/>
      <c r="T986" s="9" t="str">
        <f>IFNA(VLOOKUP(R986&amp;F986,'By Class Overall'!A:D,4,FALSE),0)</f>
        <v/>
      </c>
      <c r="U986" s="9" t="str">
        <f>IFNA(VLOOKUP(R986&amp;F986,'By Class Overall'!A:E,5,FALSE),0)</f>
        <v/>
      </c>
      <c r="V986" s="2"/>
      <c r="W986" s="2"/>
      <c r="X986" s="2"/>
      <c r="Y986" s="2"/>
      <c r="Z986" s="2"/>
    </row>
    <row r="987" ht="15.75" customHeight="1">
      <c r="A987" s="8"/>
      <c r="B987" s="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9"/>
      <c r="S987" s="9"/>
      <c r="T987" s="9" t="str">
        <f>IFNA(VLOOKUP(R987&amp;F987,'By Class Overall'!A:D,4,FALSE),0)</f>
        <v/>
      </c>
      <c r="U987" s="9" t="str">
        <f>IFNA(VLOOKUP(R987&amp;F987,'By Class Overall'!A:E,5,FALSE),0)</f>
        <v/>
      </c>
      <c r="V987" s="2"/>
      <c r="W987" s="2"/>
      <c r="X987" s="2"/>
      <c r="Y987" s="2"/>
      <c r="Z987" s="2"/>
    </row>
    <row r="988" ht="15.75" customHeight="1">
      <c r="A988" s="8"/>
      <c r="B988" s="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9"/>
      <c r="S988" s="9"/>
      <c r="T988" s="9" t="str">
        <f>IFNA(VLOOKUP(R988&amp;F988,'By Class Overall'!A:D,4,FALSE),0)</f>
        <v/>
      </c>
      <c r="U988" s="9" t="str">
        <f>IFNA(VLOOKUP(R988&amp;F988,'By Class Overall'!A:E,5,FALSE),0)</f>
        <v/>
      </c>
      <c r="V988" s="2"/>
      <c r="W988" s="2"/>
      <c r="X988" s="2"/>
      <c r="Y988" s="2"/>
      <c r="Z988" s="2"/>
    </row>
    <row r="989" ht="15.75" customHeight="1">
      <c r="A989" s="8"/>
      <c r="B989" s="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9"/>
      <c r="S989" s="9"/>
      <c r="T989" s="9" t="str">
        <f>IFNA(VLOOKUP(R989&amp;F989,'By Class Overall'!A:D,4,FALSE),0)</f>
        <v/>
      </c>
      <c r="U989" s="9" t="str">
        <f>IFNA(VLOOKUP(R989&amp;F989,'By Class Overall'!A:E,5,FALSE),0)</f>
        <v/>
      </c>
      <c r="V989" s="2"/>
      <c r="W989" s="2"/>
      <c r="X989" s="2"/>
      <c r="Y989" s="2"/>
      <c r="Z989" s="2"/>
    </row>
    <row r="990" ht="15.75" customHeight="1">
      <c r="A990" s="8"/>
      <c r="B990" s="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9"/>
      <c r="S990" s="9"/>
      <c r="T990" s="9" t="str">
        <f>IFNA(VLOOKUP(R990&amp;F990,'By Class Overall'!A:D,4,FALSE),0)</f>
        <v/>
      </c>
      <c r="U990" s="9" t="str">
        <f>IFNA(VLOOKUP(R990&amp;F990,'By Class Overall'!A:E,5,FALSE),0)</f>
        <v/>
      </c>
      <c r="V990" s="2"/>
      <c r="W990" s="2"/>
      <c r="X990" s="2"/>
      <c r="Y990" s="2"/>
      <c r="Z990" s="2"/>
    </row>
    <row r="991" ht="15.75" customHeight="1">
      <c r="A991" s="8"/>
      <c r="B991" s="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9"/>
      <c r="S991" s="9"/>
      <c r="T991" s="9" t="str">
        <f>IFNA(VLOOKUP(R991&amp;F991,'By Class Overall'!A:D,4,FALSE),0)</f>
        <v/>
      </c>
      <c r="U991" s="9" t="str">
        <f>IFNA(VLOOKUP(R991&amp;F991,'By Class Overall'!A:E,5,FALSE),0)</f>
        <v/>
      </c>
      <c r="V991" s="2"/>
      <c r="W991" s="2"/>
      <c r="X991" s="2"/>
      <c r="Y991" s="2"/>
      <c r="Z991" s="2"/>
    </row>
    <row r="992" ht="15.75" customHeight="1">
      <c r="A992" s="8"/>
      <c r="B992" s="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9"/>
      <c r="S992" s="9"/>
      <c r="T992" s="9" t="str">
        <f>IFNA(VLOOKUP(R992&amp;F992,'By Class Overall'!A:D,4,FALSE),0)</f>
        <v/>
      </c>
      <c r="U992" s="9" t="str">
        <f>IFNA(VLOOKUP(R992&amp;F992,'By Class Overall'!A:E,5,FALSE),0)</f>
        <v/>
      </c>
      <c r="V992" s="2"/>
      <c r="W992" s="2"/>
      <c r="X992" s="2"/>
      <c r="Y992" s="2"/>
      <c r="Z992" s="2"/>
    </row>
    <row r="993" ht="15.75" customHeight="1">
      <c r="A993" s="8"/>
      <c r="B993" s="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9"/>
      <c r="S993" s="9"/>
      <c r="T993" s="9" t="str">
        <f>IFNA(VLOOKUP(R993&amp;F993,'By Class Overall'!A:D,4,FALSE),0)</f>
        <v/>
      </c>
      <c r="U993" s="9" t="str">
        <f>IFNA(VLOOKUP(R993&amp;F993,'By Class Overall'!A:E,5,FALSE),0)</f>
        <v/>
      </c>
      <c r="V993" s="2"/>
      <c r="W993" s="2"/>
      <c r="X993" s="2"/>
      <c r="Y993" s="2"/>
      <c r="Z993" s="2"/>
    </row>
    <row r="994" ht="15.75" customHeight="1">
      <c r="A994" s="8"/>
      <c r="B994" s="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9"/>
      <c r="S994" s="9"/>
      <c r="T994" s="9" t="str">
        <f>IFNA(VLOOKUP(R994&amp;F994,'By Class Overall'!A:D,4,FALSE),0)</f>
        <v/>
      </c>
      <c r="U994" s="9" t="str">
        <f>IFNA(VLOOKUP(R994&amp;F994,'By Class Overall'!A:E,5,FALSE),0)</f>
        <v/>
      </c>
      <c r="V994" s="2"/>
      <c r="W994" s="2"/>
      <c r="X994" s="2"/>
      <c r="Y994" s="2"/>
      <c r="Z994" s="2"/>
    </row>
    <row r="995" ht="15.75" customHeight="1">
      <c r="A995" s="8"/>
      <c r="B995" s="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9"/>
      <c r="S995" s="9"/>
      <c r="T995" s="9" t="str">
        <f>IFNA(VLOOKUP(R995&amp;F995,'By Class Overall'!A:D,4,FALSE),0)</f>
        <v/>
      </c>
      <c r="U995" s="9" t="str">
        <f>IFNA(VLOOKUP(R995&amp;F995,'By Class Overall'!A:E,5,FALSE),0)</f>
        <v/>
      </c>
      <c r="V995" s="2"/>
      <c r="W995" s="2"/>
      <c r="X995" s="2"/>
      <c r="Y995" s="2"/>
      <c r="Z995" s="2"/>
    </row>
    <row r="996" ht="15.75" customHeight="1">
      <c r="A996" s="8"/>
      <c r="B996" s="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9"/>
      <c r="S996" s="9"/>
      <c r="T996" s="9" t="str">
        <f>IFNA(VLOOKUP(R996&amp;F996,'By Class Overall'!A:D,4,FALSE),0)</f>
        <v/>
      </c>
      <c r="U996" s="9" t="str">
        <f>IFNA(VLOOKUP(R996&amp;F996,'By Class Overall'!A:E,5,FALSE),0)</f>
        <v/>
      </c>
      <c r="V996" s="2"/>
      <c r="W996" s="2"/>
      <c r="X996" s="2"/>
      <c r="Y996" s="2"/>
      <c r="Z996" s="2"/>
    </row>
  </sheetData>
  <autoFilter ref="$A$1:$U$996"/>
  <customSheetViews>
    <customSheetView guid="{8DCBDEF5-0B84-4111-BD24-B513E609F5F8}" filter="1" showAutoFilter="1">
      <autoFilter ref="$A$1:$S$996"/>
    </customSheetView>
  </customSheetViews>
  <conditionalFormatting sqref="F1:G996">
    <cfRule type="containsText" dxfId="0" priority="1" operator="containsText" text="James Dailey">
      <formula>NOT(ISERROR(SEARCH(("James Dailey"),(F1))))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2.0"/>
    <col customWidth="1" min="3" max="3" width="22.75"/>
    <col customWidth="1" min="4" max="4" width="16.25"/>
    <col customWidth="1" min="5" max="7" width="4.75"/>
    <col customWidth="1" min="8" max="26" width="7.63"/>
  </cols>
  <sheetData>
    <row r="2">
      <c r="B2" s="2" t="s">
        <v>131</v>
      </c>
      <c r="C2" s="3">
        <v>1.0</v>
      </c>
    </row>
    <row r="3">
      <c r="B3" s="2" t="s">
        <v>134</v>
      </c>
      <c r="C3" s="1" t="s">
        <v>1344</v>
      </c>
    </row>
    <row r="5">
      <c r="B5" s="2" t="s">
        <v>12</v>
      </c>
    </row>
    <row r="6">
      <c r="B6" s="2" t="s">
        <v>136</v>
      </c>
      <c r="C6" s="2" t="s">
        <v>10</v>
      </c>
      <c r="D6" s="2" t="s">
        <v>11</v>
      </c>
      <c r="E6" s="1" t="s">
        <v>1345</v>
      </c>
      <c r="H6" s="1" t="s">
        <v>1346</v>
      </c>
    </row>
    <row r="7">
      <c r="B7" s="1" t="s">
        <v>14</v>
      </c>
      <c r="C7" s="1" t="s">
        <v>17</v>
      </c>
      <c r="D7" s="1" t="s">
        <v>18</v>
      </c>
      <c r="E7" s="2">
        <v>100.0</v>
      </c>
      <c r="H7" s="1">
        <f t="shared" ref="H7:H149" si="1">IF(NOT(C7=""),1,H6+1)</f>
        <v>1</v>
      </c>
    </row>
    <row r="8">
      <c r="C8" s="1" t="s">
        <v>19</v>
      </c>
      <c r="D8" s="1" t="s">
        <v>20</v>
      </c>
      <c r="E8" s="2">
        <v>80.0</v>
      </c>
      <c r="H8" s="1">
        <f t="shared" si="1"/>
        <v>1</v>
      </c>
    </row>
    <row r="9">
      <c r="C9" s="1" t="s">
        <v>23</v>
      </c>
      <c r="D9" s="1" t="s">
        <v>24</v>
      </c>
      <c r="E9" s="2">
        <v>58.0</v>
      </c>
      <c r="H9" s="1">
        <f t="shared" si="1"/>
        <v>1</v>
      </c>
    </row>
    <row r="10">
      <c r="C10" s="1" t="s">
        <v>26</v>
      </c>
      <c r="D10" s="1" t="s">
        <v>27</v>
      </c>
      <c r="E10" s="2">
        <v>46.0</v>
      </c>
      <c r="H10" s="1">
        <f t="shared" si="1"/>
        <v>1</v>
      </c>
    </row>
    <row r="11">
      <c r="C11" s="1" t="s">
        <v>32</v>
      </c>
      <c r="D11" s="1" t="s">
        <v>33</v>
      </c>
      <c r="E11" s="2">
        <v>40.0</v>
      </c>
      <c r="H11" s="1">
        <f t="shared" si="1"/>
        <v>1</v>
      </c>
    </row>
    <row r="12">
      <c r="C12" s="1" t="s">
        <v>15</v>
      </c>
      <c r="D12" s="1" t="s">
        <v>16</v>
      </c>
      <c r="E12" s="2">
        <v>40.0</v>
      </c>
      <c r="H12" s="1">
        <f t="shared" si="1"/>
        <v>1</v>
      </c>
    </row>
    <row r="13">
      <c r="B13" s="1" t="s">
        <v>38</v>
      </c>
      <c r="C13" s="1" t="s">
        <v>17</v>
      </c>
      <c r="D13" s="1" t="s">
        <v>18</v>
      </c>
      <c r="E13" s="2">
        <v>100.0</v>
      </c>
      <c r="H13" s="1">
        <f t="shared" si="1"/>
        <v>1</v>
      </c>
    </row>
    <row r="14">
      <c r="C14" s="1" t="s">
        <v>23</v>
      </c>
      <c r="D14" s="1" t="s">
        <v>24</v>
      </c>
      <c r="E14" s="2">
        <v>72.0</v>
      </c>
      <c r="H14" s="1">
        <f t="shared" si="1"/>
        <v>1</v>
      </c>
    </row>
    <row r="15">
      <c r="C15" s="1" t="s">
        <v>19</v>
      </c>
      <c r="D15" s="1" t="s">
        <v>20</v>
      </c>
      <c r="E15" s="2">
        <v>72.0</v>
      </c>
      <c r="H15" s="1">
        <f t="shared" si="1"/>
        <v>1</v>
      </c>
    </row>
    <row r="16">
      <c r="C16" s="1" t="s">
        <v>25</v>
      </c>
      <c r="D16" s="1" t="s">
        <v>22</v>
      </c>
      <c r="E16" s="2">
        <v>48.0</v>
      </c>
      <c r="H16" s="1">
        <f t="shared" si="1"/>
        <v>1</v>
      </c>
    </row>
    <row r="17">
      <c r="C17" s="1" t="s">
        <v>39</v>
      </c>
      <c r="D17" s="1" t="s">
        <v>18</v>
      </c>
      <c r="E17" s="2">
        <v>48.0</v>
      </c>
      <c r="H17" s="1">
        <f t="shared" si="1"/>
        <v>1</v>
      </c>
    </row>
    <row r="18">
      <c r="C18" s="1" t="s">
        <v>32</v>
      </c>
      <c r="D18" s="1" t="s">
        <v>33</v>
      </c>
      <c r="E18" s="2">
        <v>38.0</v>
      </c>
      <c r="H18" s="1">
        <f t="shared" si="1"/>
        <v>1</v>
      </c>
    </row>
    <row r="19">
      <c r="B19" s="1" t="s">
        <v>42</v>
      </c>
      <c r="C19" s="1" t="s">
        <v>44</v>
      </c>
      <c r="D19" s="1" t="s">
        <v>45</v>
      </c>
      <c r="E19" s="2">
        <v>100.0</v>
      </c>
      <c r="H19" s="1">
        <f t="shared" si="1"/>
        <v>1</v>
      </c>
    </row>
    <row r="20">
      <c r="C20" s="1" t="s">
        <v>112</v>
      </c>
      <c r="D20" s="1" t="s">
        <v>35</v>
      </c>
      <c r="E20" s="2">
        <v>80.0</v>
      </c>
      <c r="H20" s="1">
        <f t="shared" si="1"/>
        <v>1</v>
      </c>
    </row>
    <row r="21" ht="15.75" customHeight="1">
      <c r="C21" s="1" t="s">
        <v>48</v>
      </c>
      <c r="D21" s="1" t="s">
        <v>49</v>
      </c>
      <c r="E21" s="2">
        <v>64.0</v>
      </c>
      <c r="H21" s="1">
        <f t="shared" si="1"/>
        <v>1</v>
      </c>
    </row>
    <row r="22" ht="15.75" customHeight="1">
      <c r="C22" s="1" t="s">
        <v>50</v>
      </c>
      <c r="D22" s="1" t="s">
        <v>51</v>
      </c>
      <c r="E22" s="2">
        <v>48.0</v>
      </c>
      <c r="H22" s="1">
        <f t="shared" si="1"/>
        <v>1</v>
      </c>
    </row>
    <row r="23" ht="15.75" customHeight="1">
      <c r="C23" s="1" t="s">
        <v>46</v>
      </c>
      <c r="D23" s="1" t="s">
        <v>47</v>
      </c>
      <c r="E23" s="2">
        <v>26.0</v>
      </c>
      <c r="H23" s="1">
        <f t="shared" si="1"/>
        <v>1</v>
      </c>
    </row>
    <row r="24" ht="15.75" customHeight="1">
      <c r="B24" s="1" t="s">
        <v>52</v>
      </c>
      <c r="C24" s="1" t="s">
        <v>112</v>
      </c>
      <c r="D24" s="1" t="s">
        <v>35</v>
      </c>
      <c r="E24" s="2">
        <v>100.0</v>
      </c>
      <c r="H24" s="1">
        <f t="shared" si="1"/>
        <v>1</v>
      </c>
    </row>
    <row r="25" ht="15.75" customHeight="1">
      <c r="C25" s="1" t="s">
        <v>44</v>
      </c>
      <c r="D25" s="1" t="s">
        <v>45</v>
      </c>
      <c r="E25" s="2">
        <v>80.0</v>
      </c>
      <c r="H25" s="1">
        <f t="shared" si="1"/>
        <v>1</v>
      </c>
    </row>
    <row r="26" ht="15.75" customHeight="1">
      <c r="C26" s="1" t="s">
        <v>48</v>
      </c>
      <c r="D26" s="1" t="s">
        <v>49</v>
      </c>
      <c r="E26" s="2">
        <v>64.0</v>
      </c>
      <c r="H26" s="1">
        <f t="shared" si="1"/>
        <v>1</v>
      </c>
    </row>
    <row r="27" ht="15.75" customHeight="1">
      <c r="C27" s="1" t="s">
        <v>50</v>
      </c>
      <c r="D27" s="1" t="s">
        <v>51</v>
      </c>
      <c r="E27" s="2">
        <v>52.0</v>
      </c>
      <c r="H27" s="1">
        <f t="shared" si="1"/>
        <v>1</v>
      </c>
    </row>
    <row r="28" ht="15.75" customHeight="1">
      <c r="C28" s="1" t="s">
        <v>46</v>
      </c>
      <c r="D28" s="1" t="s">
        <v>47</v>
      </c>
      <c r="E28" s="2">
        <v>22.0</v>
      </c>
      <c r="H28" s="1">
        <f t="shared" si="1"/>
        <v>1</v>
      </c>
    </row>
    <row r="29" ht="15.75" customHeight="1">
      <c r="B29" s="1" t="s">
        <v>53</v>
      </c>
      <c r="C29" s="1" t="s">
        <v>64</v>
      </c>
      <c r="D29" s="1" t="s">
        <v>65</v>
      </c>
      <c r="E29" s="2">
        <v>100.0</v>
      </c>
      <c r="H29" s="1">
        <f t="shared" si="1"/>
        <v>1</v>
      </c>
    </row>
    <row r="30" ht="15.75" customHeight="1">
      <c r="C30" s="1" t="s">
        <v>57</v>
      </c>
      <c r="D30" s="1" t="s">
        <v>58</v>
      </c>
      <c r="E30" s="2">
        <v>80.0</v>
      </c>
      <c r="H30" s="1">
        <f t="shared" si="1"/>
        <v>1</v>
      </c>
    </row>
    <row r="31" ht="15.75" customHeight="1">
      <c r="C31" s="1" t="s">
        <v>54</v>
      </c>
      <c r="D31" s="1" t="s">
        <v>55</v>
      </c>
      <c r="E31" s="2">
        <v>64.0</v>
      </c>
      <c r="H31" s="1">
        <f t="shared" si="1"/>
        <v>1</v>
      </c>
    </row>
    <row r="32" ht="15.75" customHeight="1">
      <c r="C32" s="1" t="s">
        <v>56</v>
      </c>
      <c r="D32" s="1" t="s">
        <v>55</v>
      </c>
      <c r="E32" s="2">
        <v>52.0</v>
      </c>
      <c r="H32" s="1">
        <f t="shared" si="1"/>
        <v>1</v>
      </c>
    </row>
    <row r="33" ht="15.75" customHeight="1">
      <c r="C33" s="1" t="s">
        <v>59</v>
      </c>
      <c r="D33" s="1" t="s">
        <v>55</v>
      </c>
      <c r="E33" s="2">
        <v>42.0</v>
      </c>
      <c r="H33" s="1">
        <f t="shared" si="1"/>
        <v>1</v>
      </c>
    </row>
    <row r="34" ht="15.75" customHeight="1">
      <c r="C34" s="1" t="s">
        <v>66</v>
      </c>
      <c r="D34" s="1" t="s">
        <v>67</v>
      </c>
      <c r="E34" s="2">
        <v>42.0</v>
      </c>
      <c r="H34" s="1">
        <f t="shared" si="1"/>
        <v>1</v>
      </c>
    </row>
    <row r="35" ht="15.75" customHeight="1">
      <c r="B35" s="1" t="s">
        <v>68</v>
      </c>
      <c r="C35" s="1" t="s">
        <v>64</v>
      </c>
      <c r="D35" s="1" t="s">
        <v>65</v>
      </c>
      <c r="E35" s="2">
        <v>100.0</v>
      </c>
      <c r="H35" s="1">
        <f t="shared" si="1"/>
        <v>1</v>
      </c>
    </row>
    <row r="36" ht="15.75" customHeight="1">
      <c r="C36" s="1" t="s">
        <v>54</v>
      </c>
      <c r="D36" s="1" t="s">
        <v>55</v>
      </c>
      <c r="E36" s="2">
        <v>80.0</v>
      </c>
      <c r="H36" s="1">
        <f t="shared" si="1"/>
        <v>1</v>
      </c>
    </row>
    <row r="37" ht="15.75" customHeight="1">
      <c r="C37" s="1" t="s">
        <v>61</v>
      </c>
      <c r="D37" s="1" t="s">
        <v>62</v>
      </c>
      <c r="E37" s="2">
        <v>58.0</v>
      </c>
      <c r="H37" s="1">
        <f t="shared" si="1"/>
        <v>1</v>
      </c>
    </row>
    <row r="38" ht="15.75" customHeight="1">
      <c r="C38" s="1" t="s">
        <v>66</v>
      </c>
      <c r="D38" s="1" t="s">
        <v>67</v>
      </c>
      <c r="E38" s="2">
        <v>54.0</v>
      </c>
      <c r="H38" s="1">
        <f t="shared" si="1"/>
        <v>1</v>
      </c>
    </row>
    <row r="39" ht="15.75" customHeight="1">
      <c r="C39" s="1" t="s">
        <v>63</v>
      </c>
      <c r="D39" s="1" t="s">
        <v>62</v>
      </c>
      <c r="E39" s="2">
        <v>48.0</v>
      </c>
      <c r="H39" s="1">
        <f t="shared" si="1"/>
        <v>1</v>
      </c>
    </row>
    <row r="40" ht="15.75" customHeight="1">
      <c r="C40" s="1" t="s">
        <v>56</v>
      </c>
      <c r="D40" s="1" t="s">
        <v>55</v>
      </c>
      <c r="E40" s="2">
        <v>20.0</v>
      </c>
      <c r="H40" s="1">
        <f t="shared" si="1"/>
        <v>1</v>
      </c>
    </row>
    <row r="41" ht="15.75" customHeight="1">
      <c r="B41" s="1" t="s">
        <v>69</v>
      </c>
      <c r="C41" s="1" t="s">
        <v>19</v>
      </c>
      <c r="D41" s="1" t="s">
        <v>70</v>
      </c>
      <c r="E41" s="2">
        <v>100.0</v>
      </c>
      <c r="H41" s="1">
        <f t="shared" si="1"/>
        <v>1</v>
      </c>
    </row>
    <row r="42" ht="15.75" customHeight="1">
      <c r="C42" s="1" t="s">
        <v>71</v>
      </c>
      <c r="D42" s="1" t="s">
        <v>45</v>
      </c>
      <c r="E42" s="2">
        <v>80.0</v>
      </c>
      <c r="H42" s="1">
        <f t="shared" si="1"/>
        <v>1</v>
      </c>
    </row>
    <row r="43" ht="15.75" customHeight="1">
      <c r="C43" s="1" t="s">
        <v>73</v>
      </c>
      <c r="D43" s="1" t="s">
        <v>74</v>
      </c>
      <c r="E43" s="2">
        <v>64.0</v>
      </c>
      <c r="H43" s="1">
        <f t="shared" si="1"/>
        <v>1</v>
      </c>
    </row>
    <row r="44" ht="15.75" customHeight="1">
      <c r="C44" s="1" t="s">
        <v>25</v>
      </c>
      <c r="D44" s="1" t="s">
        <v>75</v>
      </c>
      <c r="E44" s="2">
        <v>0.0</v>
      </c>
      <c r="H44" s="1">
        <f t="shared" si="1"/>
        <v>1</v>
      </c>
    </row>
    <row r="45" ht="15.75" customHeight="1">
      <c r="B45" s="1" t="s">
        <v>76</v>
      </c>
      <c r="C45" s="1" t="s">
        <v>19</v>
      </c>
      <c r="D45" s="1" t="s">
        <v>70</v>
      </c>
      <c r="E45" s="2">
        <v>90.0</v>
      </c>
      <c r="H45" s="1">
        <f t="shared" si="1"/>
        <v>1</v>
      </c>
    </row>
    <row r="46" ht="15.75" customHeight="1">
      <c r="C46" s="1" t="s">
        <v>25</v>
      </c>
      <c r="D46" s="1" t="s">
        <v>75</v>
      </c>
      <c r="E46" s="2">
        <v>90.0</v>
      </c>
      <c r="H46" s="1">
        <f t="shared" si="1"/>
        <v>1</v>
      </c>
    </row>
    <row r="47" ht="15.75" customHeight="1">
      <c r="B47" s="1" t="s">
        <v>77</v>
      </c>
      <c r="C47" s="1" t="s">
        <v>80</v>
      </c>
      <c r="D47" s="1" t="s">
        <v>81</v>
      </c>
      <c r="E47" s="2">
        <v>90.0</v>
      </c>
      <c r="H47" s="1">
        <f t="shared" si="1"/>
        <v>1</v>
      </c>
    </row>
    <row r="48" ht="15.75" customHeight="1">
      <c r="C48" s="1" t="s">
        <v>78</v>
      </c>
      <c r="D48" s="1" t="s">
        <v>79</v>
      </c>
      <c r="E48" s="2">
        <v>82.0</v>
      </c>
      <c r="H48" s="1">
        <f t="shared" si="1"/>
        <v>1</v>
      </c>
    </row>
    <row r="49" ht="15.75" customHeight="1">
      <c r="C49" s="1" t="s">
        <v>91</v>
      </c>
      <c r="D49" s="1" t="s">
        <v>37</v>
      </c>
      <c r="E49" s="2">
        <v>72.0</v>
      </c>
      <c r="H49" s="1">
        <f t="shared" si="1"/>
        <v>1</v>
      </c>
    </row>
    <row r="50" ht="15.75" customHeight="1">
      <c r="C50" s="1" t="s">
        <v>83</v>
      </c>
      <c r="D50" s="1" t="s">
        <v>84</v>
      </c>
      <c r="E50" s="2">
        <v>46.0</v>
      </c>
      <c r="H50" s="1">
        <f t="shared" si="1"/>
        <v>1</v>
      </c>
    </row>
    <row r="51" ht="15.75" customHeight="1">
      <c r="C51" s="1" t="s">
        <v>82</v>
      </c>
      <c r="D51" s="1" t="s">
        <v>22</v>
      </c>
      <c r="E51" s="2">
        <v>44.0</v>
      </c>
      <c r="H51" s="1">
        <f t="shared" si="1"/>
        <v>1</v>
      </c>
    </row>
    <row r="52" ht="15.75" customHeight="1">
      <c r="C52" s="1" t="s">
        <v>118</v>
      </c>
      <c r="D52" s="1" t="s">
        <v>22</v>
      </c>
      <c r="E52" s="2">
        <v>44.0</v>
      </c>
      <c r="H52" s="1">
        <f t="shared" si="1"/>
        <v>1</v>
      </c>
    </row>
    <row r="53" ht="15.75" customHeight="1">
      <c r="B53" s="1" t="s">
        <v>96</v>
      </c>
      <c r="C53" s="1" t="s">
        <v>78</v>
      </c>
      <c r="D53" s="1" t="s">
        <v>79</v>
      </c>
      <c r="E53" s="2">
        <v>100.0</v>
      </c>
      <c r="H53" s="1">
        <f t="shared" si="1"/>
        <v>1</v>
      </c>
    </row>
    <row r="54" ht="15.75" customHeight="1">
      <c r="C54" s="1" t="s">
        <v>80</v>
      </c>
      <c r="D54" s="1" t="s">
        <v>81</v>
      </c>
      <c r="E54" s="2">
        <v>80.0</v>
      </c>
      <c r="H54" s="1">
        <f t="shared" si="1"/>
        <v>1</v>
      </c>
    </row>
    <row r="55" ht="15.75" customHeight="1">
      <c r="C55" s="1" t="s">
        <v>91</v>
      </c>
      <c r="D55" s="1" t="s">
        <v>37</v>
      </c>
      <c r="E55" s="2">
        <v>58.0</v>
      </c>
      <c r="H55" s="1">
        <f t="shared" si="1"/>
        <v>1</v>
      </c>
    </row>
    <row r="56" ht="15.75" customHeight="1">
      <c r="C56" s="1" t="s">
        <v>83</v>
      </c>
      <c r="D56" s="1" t="s">
        <v>84</v>
      </c>
      <c r="E56" s="2">
        <v>58.0</v>
      </c>
      <c r="H56" s="1">
        <f t="shared" si="1"/>
        <v>1</v>
      </c>
    </row>
    <row r="57" ht="15.75" customHeight="1">
      <c r="B57" s="1" t="s">
        <v>97</v>
      </c>
      <c r="C57" s="1" t="s">
        <v>17</v>
      </c>
      <c r="D57" s="1" t="s">
        <v>99</v>
      </c>
      <c r="E57" s="2">
        <v>100.0</v>
      </c>
      <c r="H57" s="1">
        <f t="shared" si="1"/>
        <v>1</v>
      </c>
    </row>
    <row r="58" ht="15.75" customHeight="1">
      <c r="C58" s="1" t="s">
        <v>78</v>
      </c>
      <c r="D58" s="1" t="s">
        <v>98</v>
      </c>
      <c r="E58" s="2">
        <v>80.0</v>
      </c>
      <c r="H58" s="1">
        <f t="shared" si="1"/>
        <v>1</v>
      </c>
    </row>
    <row r="59" ht="15.75" customHeight="1">
      <c r="C59" s="1" t="s">
        <v>100</v>
      </c>
      <c r="D59" s="1" t="s">
        <v>35</v>
      </c>
      <c r="E59" s="2">
        <v>64.0</v>
      </c>
      <c r="H59" s="1">
        <f t="shared" si="1"/>
        <v>1</v>
      </c>
    </row>
    <row r="60" ht="15.75" customHeight="1">
      <c r="C60" s="1" t="s">
        <v>71</v>
      </c>
      <c r="D60" s="1" t="s">
        <v>45</v>
      </c>
      <c r="E60" s="2">
        <v>52.0</v>
      </c>
      <c r="H60" s="1">
        <f t="shared" si="1"/>
        <v>1</v>
      </c>
    </row>
    <row r="61" ht="15.75" customHeight="1">
      <c r="B61" s="1" t="s">
        <v>103</v>
      </c>
      <c r="C61" s="1" t="s">
        <v>17</v>
      </c>
      <c r="D61" s="1" t="s">
        <v>99</v>
      </c>
      <c r="E61" s="2">
        <v>100.0</v>
      </c>
      <c r="H61" s="1">
        <f t="shared" si="1"/>
        <v>1</v>
      </c>
    </row>
    <row r="62" ht="15.75" customHeight="1">
      <c r="C62" s="1" t="s">
        <v>78</v>
      </c>
      <c r="D62" s="1" t="s">
        <v>98</v>
      </c>
      <c r="E62" s="2">
        <v>0.0</v>
      </c>
      <c r="H62" s="1">
        <f t="shared" si="1"/>
        <v>1</v>
      </c>
    </row>
    <row r="63" ht="15.75" customHeight="1">
      <c r="H63" s="1">
        <f t="shared" si="1"/>
        <v>2</v>
      </c>
    </row>
    <row r="64" ht="15.75" customHeight="1">
      <c r="H64" s="1">
        <f t="shared" si="1"/>
        <v>3</v>
      </c>
    </row>
    <row r="65" ht="15.75" customHeight="1">
      <c r="H65" s="1">
        <f t="shared" si="1"/>
        <v>4</v>
      </c>
    </row>
    <row r="66" ht="15.75" customHeight="1">
      <c r="H66" s="1">
        <f t="shared" si="1"/>
        <v>5</v>
      </c>
    </row>
    <row r="67" ht="15.75" customHeight="1">
      <c r="H67" s="1">
        <f t="shared" si="1"/>
        <v>6</v>
      </c>
    </row>
    <row r="68" ht="15.75" customHeight="1">
      <c r="H68" s="1">
        <f t="shared" si="1"/>
        <v>7</v>
      </c>
    </row>
    <row r="69" ht="15.75" customHeight="1">
      <c r="H69" s="1">
        <f t="shared" si="1"/>
        <v>8</v>
      </c>
    </row>
    <row r="70" ht="15.75" customHeight="1">
      <c r="H70" s="1">
        <f t="shared" si="1"/>
        <v>9</v>
      </c>
    </row>
    <row r="71" ht="15.75" customHeight="1">
      <c r="H71" s="1">
        <f t="shared" si="1"/>
        <v>10</v>
      </c>
    </row>
    <row r="72" ht="15.75" customHeight="1">
      <c r="H72" s="1">
        <f t="shared" si="1"/>
        <v>11</v>
      </c>
    </row>
    <row r="73" ht="15.75" customHeight="1">
      <c r="H73" s="1">
        <f t="shared" si="1"/>
        <v>12</v>
      </c>
    </row>
    <row r="74" ht="15.75" customHeight="1">
      <c r="H74" s="1">
        <f t="shared" si="1"/>
        <v>13</v>
      </c>
    </row>
    <row r="75" ht="15.75" customHeight="1">
      <c r="H75" s="1">
        <f t="shared" si="1"/>
        <v>14</v>
      </c>
    </row>
    <row r="76" ht="15.75" customHeight="1">
      <c r="H76" s="1">
        <f t="shared" si="1"/>
        <v>15</v>
      </c>
    </row>
    <row r="77" ht="15.75" customHeight="1">
      <c r="H77" s="1">
        <f t="shared" si="1"/>
        <v>16</v>
      </c>
    </row>
    <row r="78" ht="15.75" customHeight="1">
      <c r="H78" s="1">
        <f t="shared" si="1"/>
        <v>17</v>
      </c>
    </row>
    <row r="79" ht="15.75" customHeight="1">
      <c r="H79" s="1">
        <f t="shared" si="1"/>
        <v>18</v>
      </c>
    </row>
    <row r="80" ht="15.75" customHeight="1">
      <c r="H80" s="1">
        <f t="shared" si="1"/>
        <v>19</v>
      </c>
    </row>
    <row r="81" ht="15.75" customHeight="1">
      <c r="H81" s="1">
        <f t="shared" si="1"/>
        <v>20</v>
      </c>
    </row>
    <row r="82" ht="15.75" customHeight="1">
      <c r="H82" s="1">
        <f t="shared" si="1"/>
        <v>21</v>
      </c>
    </row>
    <row r="83" ht="15.75" customHeight="1">
      <c r="H83" s="1">
        <f t="shared" si="1"/>
        <v>22</v>
      </c>
    </row>
    <row r="84" ht="15.75" customHeight="1">
      <c r="H84" s="1">
        <f t="shared" si="1"/>
        <v>23</v>
      </c>
    </row>
    <row r="85" ht="15.75" customHeight="1">
      <c r="H85" s="1">
        <f t="shared" si="1"/>
        <v>24</v>
      </c>
    </row>
    <row r="86" ht="15.75" customHeight="1">
      <c r="H86" s="1">
        <f t="shared" si="1"/>
        <v>25</v>
      </c>
    </row>
    <row r="87" ht="15.75" customHeight="1">
      <c r="H87" s="1">
        <f t="shared" si="1"/>
        <v>26</v>
      </c>
    </row>
    <row r="88" ht="15.75" customHeight="1">
      <c r="H88" s="1">
        <f t="shared" si="1"/>
        <v>27</v>
      </c>
    </row>
    <row r="89" ht="15.75" customHeight="1">
      <c r="H89" s="1">
        <f t="shared" si="1"/>
        <v>28</v>
      </c>
    </row>
    <row r="90" ht="15.75" customHeight="1">
      <c r="H90" s="1">
        <f t="shared" si="1"/>
        <v>29</v>
      </c>
    </row>
    <row r="91" ht="15.75" customHeight="1">
      <c r="H91" s="1">
        <f t="shared" si="1"/>
        <v>30</v>
      </c>
    </row>
    <row r="92" ht="15.75" customHeight="1">
      <c r="H92" s="1">
        <f t="shared" si="1"/>
        <v>31</v>
      </c>
    </row>
    <row r="93" ht="15.75" customHeight="1">
      <c r="H93" s="1">
        <f t="shared" si="1"/>
        <v>32</v>
      </c>
    </row>
    <row r="94" ht="15.75" customHeight="1">
      <c r="H94" s="1">
        <f t="shared" si="1"/>
        <v>33</v>
      </c>
    </row>
    <row r="95" ht="15.75" customHeight="1">
      <c r="H95" s="1">
        <f t="shared" si="1"/>
        <v>34</v>
      </c>
    </row>
    <row r="96" ht="15.75" customHeight="1">
      <c r="H96" s="1">
        <f t="shared" si="1"/>
        <v>35</v>
      </c>
    </row>
    <row r="97" ht="15.75" customHeight="1">
      <c r="H97" s="1">
        <f t="shared" si="1"/>
        <v>36</v>
      </c>
    </row>
    <row r="98" ht="15.75" customHeight="1">
      <c r="H98" s="1">
        <f t="shared" si="1"/>
        <v>37</v>
      </c>
    </row>
    <row r="99" ht="15.75" customHeight="1">
      <c r="H99" s="1">
        <f t="shared" si="1"/>
        <v>38</v>
      </c>
    </row>
    <row r="100" ht="15.75" customHeight="1">
      <c r="H100" s="1">
        <f t="shared" si="1"/>
        <v>39</v>
      </c>
    </row>
    <row r="101" ht="15.75" customHeight="1">
      <c r="H101" s="1">
        <f t="shared" si="1"/>
        <v>40</v>
      </c>
    </row>
    <row r="102" ht="15.75" customHeight="1">
      <c r="H102" s="1">
        <f t="shared" si="1"/>
        <v>41</v>
      </c>
    </row>
    <row r="103" ht="15.75" customHeight="1">
      <c r="H103" s="1">
        <f t="shared" si="1"/>
        <v>42</v>
      </c>
    </row>
    <row r="104" ht="15.75" customHeight="1">
      <c r="H104" s="1">
        <f t="shared" si="1"/>
        <v>43</v>
      </c>
    </row>
    <row r="105" ht="15.75" customHeight="1">
      <c r="H105" s="1">
        <f t="shared" si="1"/>
        <v>44</v>
      </c>
    </row>
    <row r="106" ht="15.75" customHeight="1">
      <c r="H106" s="1">
        <f t="shared" si="1"/>
        <v>45</v>
      </c>
    </row>
    <row r="107" ht="15.75" customHeight="1">
      <c r="H107" s="1">
        <f t="shared" si="1"/>
        <v>46</v>
      </c>
    </row>
    <row r="108" ht="15.75" customHeight="1">
      <c r="H108" s="1">
        <f t="shared" si="1"/>
        <v>47</v>
      </c>
    </row>
    <row r="109" ht="15.75" customHeight="1">
      <c r="H109" s="1">
        <f t="shared" si="1"/>
        <v>48</v>
      </c>
    </row>
    <row r="110" ht="15.75" customHeight="1">
      <c r="H110" s="1">
        <f t="shared" si="1"/>
        <v>49</v>
      </c>
    </row>
    <row r="111" ht="15.75" customHeight="1">
      <c r="H111" s="1">
        <f t="shared" si="1"/>
        <v>50</v>
      </c>
    </row>
    <row r="112" ht="15.75" customHeight="1">
      <c r="H112" s="1">
        <f t="shared" si="1"/>
        <v>51</v>
      </c>
    </row>
    <row r="113" ht="15.75" customHeight="1">
      <c r="H113" s="1">
        <f t="shared" si="1"/>
        <v>52</v>
      </c>
    </row>
    <row r="114" ht="15.75" customHeight="1">
      <c r="H114" s="1">
        <f t="shared" si="1"/>
        <v>53</v>
      </c>
    </row>
    <row r="115" ht="15.75" customHeight="1">
      <c r="H115" s="1">
        <f t="shared" si="1"/>
        <v>54</v>
      </c>
    </row>
    <row r="116" ht="15.75" customHeight="1">
      <c r="H116" s="1">
        <f t="shared" si="1"/>
        <v>55</v>
      </c>
    </row>
    <row r="117" ht="15.75" customHeight="1">
      <c r="H117" s="1">
        <f t="shared" si="1"/>
        <v>56</v>
      </c>
    </row>
    <row r="118" ht="15.75" customHeight="1">
      <c r="H118" s="1">
        <f t="shared" si="1"/>
        <v>57</v>
      </c>
    </row>
    <row r="119" ht="15.75" customHeight="1">
      <c r="H119" s="1">
        <f t="shared" si="1"/>
        <v>58</v>
      </c>
    </row>
    <row r="120" ht="15.75" customHeight="1">
      <c r="H120" s="1">
        <f t="shared" si="1"/>
        <v>59</v>
      </c>
    </row>
    <row r="121" ht="15.75" customHeight="1">
      <c r="H121" s="1">
        <f t="shared" si="1"/>
        <v>60</v>
      </c>
    </row>
    <row r="122" ht="15.75" customHeight="1">
      <c r="H122" s="1">
        <f t="shared" si="1"/>
        <v>61</v>
      </c>
    </row>
    <row r="123" ht="15.75" customHeight="1">
      <c r="H123" s="1">
        <f t="shared" si="1"/>
        <v>62</v>
      </c>
    </row>
    <row r="124" ht="15.75" customHeight="1">
      <c r="H124" s="1">
        <f t="shared" si="1"/>
        <v>63</v>
      </c>
    </row>
    <row r="125" ht="15.75" customHeight="1">
      <c r="H125" s="1">
        <f t="shared" si="1"/>
        <v>64</v>
      </c>
    </row>
    <row r="126" ht="15.75" customHeight="1">
      <c r="H126" s="1">
        <f t="shared" si="1"/>
        <v>65</v>
      </c>
    </row>
    <row r="127" ht="15.75" customHeight="1">
      <c r="H127" s="1">
        <f t="shared" si="1"/>
        <v>66</v>
      </c>
    </row>
    <row r="128" ht="15.75" customHeight="1">
      <c r="H128" s="1">
        <f t="shared" si="1"/>
        <v>67</v>
      </c>
    </row>
    <row r="129" ht="15.75" customHeight="1">
      <c r="H129" s="1">
        <f t="shared" si="1"/>
        <v>68</v>
      </c>
    </row>
    <row r="130" ht="15.75" customHeight="1">
      <c r="H130" s="1">
        <f t="shared" si="1"/>
        <v>69</v>
      </c>
    </row>
    <row r="131" ht="15.75" customHeight="1">
      <c r="H131" s="1">
        <f t="shared" si="1"/>
        <v>70</v>
      </c>
    </row>
    <row r="132" ht="15.75" customHeight="1">
      <c r="H132" s="1">
        <f t="shared" si="1"/>
        <v>71</v>
      </c>
    </row>
    <row r="133" ht="15.75" customHeight="1">
      <c r="H133" s="1">
        <f t="shared" si="1"/>
        <v>72</v>
      </c>
    </row>
    <row r="134" ht="15.75" customHeight="1">
      <c r="H134" s="1">
        <f t="shared" si="1"/>
        <v>73</v>
      </c>
    </row>
    <row r="135" ht="15.75" customHeight="1">
      <c r="H135" s="1">
        <f t="shared" si="1"/>
        <v>74</v>
      </c>
    </row>
    <row r="136" ht="15.75" customHeight="1">
      <c r="H136" s="1">
        <f t="shared" si="1"/>
        <v>75</v>
      </c>
    </row>
    <row r="137" ht="15.75" customHeight="1">
      <c r="H137" s="1">
        <f t="shared" si="1"/>
        <v>76</v>
      </c>
    </row>
    <row r="138" ht="15.75" customHeight="1">
      <c r="H138" s="1">
        <f t="shared" si="1"/>
        <v>77</v>
      </c>
    </row>
    <row r="139" ht="15.75" customHeight="1">
      <c r="H139" s="1">
        <f t="shared" si="1"/>
        <v>78</v>
      </c>
    </row>
    <row r="140" ht="15.75" customHeight="1">
      <c r="H140" s="1">
        <f t="shared" si="1"/>
        <v>79</v>
      </c>
    </row>
    <row r="141" ht="15.75" customHeight="1">
      <c r="H141" s="1">
        <f t="shared" si="1"/>
        <v>80</v>
      </c>
    </row>
    <row r="142" ht="15.75" customHeight="1">
      <c r="H142" s="1">
        <f t="shared" si="1"/>
        <v>81</v>
      </c>
    </row>
    <row r="143" ht="15.75" customHeight="1">
      <c r="H143" s="1">
        <f t="shared" si="1"/>
        <v>82</v>
      </c>
    </row>
    <row r="144" ht="15.75" customHeight="1">
      <c r="H144" s="1">
        <f t="shared" si="1"/>
        <v>83</v>
      </c>
    </row>
    <row r="145" ht="15.75" customHeight="1">
      <c r="H145" s="1">
        <f t="shared" si="1"/>
        <v>84</v>
      </c>
    </row>
    <row r="146" ht="15.75" customHeight="1">
      <c r="H146" s="1">
        <f t="shared" si="1"/>
        <v>85</v>
      </c>
    </row>
    <row r="147" ht="15.75" customHeight="1">
      <c r="H147" s="1">
        <f t="shared" si="1"/>
        <v>86</v>
      </c>
    </row>
    <row r="148" ht="15.75" customHeight="1">
      <c r="H148" s="1">
        <f t="shared" si="1"/>
        <v>87</v>
      </c>
    </row>
    <row r="149" ht="15.75" customHeight="1">
      <c r="H149" s="1">
        <f t="shared" si="1"/>
        <v>88</v>
      </c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H1:H1000">
    <cfRule type="cellIs" dxfId="2" priority="1" operator="equal">
      <formula>6</formula>
    </cfRule>
  </conditionalFormatting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6" width="7.63"/>
    <col customWidth="1" min="17" max="17" width="26.63"/>
    <col customWidth="1" min="18" max="18" width="20.38"/>
    <col customWidth="1" min="19" max="26" width="7.63"/>
  </cols>
  <sheetData>
    <row r="1">
      <c r="A1" s="21" t="s">
        <v>1347</v>
      </c>
      <c r="F1" s="22" t="s">
        <v>1348</v>
      </c>
    </row>
    <row r="2">
      <c r="A2" s="23"/>
    </row>
    <row r="3">
      <c r="A3" s="21" t="s">
        <v>1349</v>
      </c>
      <c r="P3" s="1" t="s">
        <v>1350</v>
      </c>
      <c r="R3" s="22" t="s">
        <v>1351</v>
      </c>
    </row>
    <row r="4">
      <c r="A4" s="21" t="str">
        <f t="shared" ref="A4:A9" si="1">P4&amp;Q4&amp;" ("&amp;S4&amp;" "&amp;T4&amp;")"</f>
        <v>1. Kawasaki Z125 ( )</v>
      </c>
      <c r="P4" s="24" t="s">
        <v>1352</v>
      </c>
      <c r="Q4" s="1" t="str">
        <f>'Top 6 Pivot'!D43</f>
        <v>Kawasaki Z125</v>
      </c>
      <c r="R4" s="1" t="str">
        <f>UPPER('Top 6 Pivot'!E43)</f>
        <v>64</v>
      </c>
      <c r="S4" s="1" t="str">
        <f t="shared" ref="S4:S25" si="2">IFERROR(LEFT(LEFT(R4,FIND(" ",R4)),3),"")</f>
        <v/>
      </c>
      <c r="T4" s="1" t="str">
        <f t="shared" ref="T4:T25" si="3">IFERROR(SUBSTITUTE(RIGHT(R4,(LEN(R4)-FIND(" ",R4)))," ","-"),"")</f>
        <v/>
      </c>
    </row>
    <row r="5">
      <c r="A5" s="21" t="str">
        <f t="shared" si="1"/>
        <v>2. Kawasaki KX65 #365 ( )</v>
      </c>
      <c r="P5" s="24" t="s">
        <v>1353</v>
      </c>
      <c r="Q5" s="1" t="str">
        <f>'Top 6 Pivot'!D44</f>
        <v>Kawasaki KX65 #365</v>
      </c>
      <c r="R5" s="1" t="str">
        <f>UPPER('Top 6 Pivot'!E44)</f>
        <v>0</v>
      </c>
      <c r="S5" s="1" t="str">
        <f t="shared" si="2"/>
        <v/>
      </c>
      <c r="T5" s="1" t="str">
        <f t="shared" si="3"/>
        <v/>
      </c>
    </row>
    <row r="6">
      <c r="A6" s="21" t="str">
        <f t="shared" si="1"/>
        <v>3. Pitster X5 ( )</v>
      </c>
      <c r="P6" s="24" t="s">
        <v>1354</v>
      </c>
      <c r="Q6" s="1" t="str">
        <f>'Top 6 Pivot'!D45</f>
        <v>Pitster X5</v>
      </c>
      <c r="R6" s="1" t="str">
        <f>UPPER('Top 6 Pivot'!E45)</f>
        <v>90</v>
      </c>
      <c r="S6" s="1" t="str">
        <f t="shared" si="2"/>
        <v/>
      </c>
      <c r="T6" s="1" t="str">
        <f t="shared" si="3"/>
        <v/>
      </c>
    </row>
    <row r="7">
      <c r="A7" s="21" t="str">
        <f t="shared" si="1"/>
        <v>4. Kawasaki KX65 #365 ( )</v>
      </c>
      <c r="P7" s="24" t="s">
        <v>1355</v>
      </c>
      <c r="Q7" s="1" t="str">
        <f>'Top 6 Pivot'!D46</f>
        <v>Kawasaki KX65 #365</v>
      </c>
      <c r="R7" s="1" t="str">
        <f>UPPER('Top 6 Pivot'!E46)</f>
        <v>90</v>
      </c>
      <c r="S7" s="1" t="str">
        <f t="shared" si="2"/>
        <v/>
      </c>
      <c r="T7" s="1" t="str">
        <f t="shared" si="3"/>
        <v/>
      </c>
    </row>
    <row r="8">
      <c r="A8" s="21" t="str">
        <f t="shared" si="1"/>
        <v>5. Yamaha YZ450F ( )</v>
      </c>
      <c r="P8" s="24" t="s">
        <v>1356</v>
      </c>
      <c r="Q8" s="1" t="str">
        <f>'Top 6 Pivot'!D47</f>
        <v>Yamaha YZ450F</v>
      </c>
      <c r="R8" s="1" t="str">
        <f>UPPER('Top 6 Pivot'!E47)</f>
        <v>90</v>
      </c>
      <c r="S8" s="1" t="str">
        <f t="shared" si="2"/>
        <v/>
      </c>
      <c r="T8" s="1" t="str">
        <f t="shared" si="3"/>
        <v/>
      </c>
    </row>
    <row r="9">
      <c r="A9" s="21" t="str">
        <f t="shared" si="1"/>
        <v>6. Kawasaki Kx250f ( )</v>
      </c>
      <c r="P9" s="24" t="s">
        <v>1357</v>
      </c>
      <c r="Q9" s="1" t="str">
        <f>'Top 6 Pivot'!D48</f>
        <v>Kawasaki Kx250f</v>
      </c>
      <c r="R9" s="1" t="str">
        <f>UPPER('Top 6 Pivot'!E48)</f>
        <v>82</v>
      </c>
      <c r="S9" s="1" t="str">
        <f t="shared" si="2"/>
        <v/>
      </c>
      <c r="T9" s="1" t="str">
        <f t="shared" si="3"/>
        <v/>
      </c>
    </row>
    <row r="10">
      <c r="A10" s="23"/>
      <c r="S10" s="1" t="str">
        <f t="shared" si="2"/>
        <v/>
      </c>
      <c r="T10" s="1" t="str">
        <f t="shared" si="3"/>
        <v/>
      </c>
    </row>
    <row r="11">
      <c r="A11" s="21" t="s">
        <v>1358</v>
      </c>
      <c r="S11" s="1" t="str">
        <f t="shared" si="2"/>
        <v/>
      </c>
      <c r="T11" s="1" t="str">
        <f t="shared" si="3"/>
        <v/>
      </c>
    </row>
    <row r="12">
      <c r="A12" s="21" t="str">
        <f t="shared" ref="A12:A17" si="4">P12&amp;Q12&amp;" ("&amp;S12&amp;" "&amp;T12&amp;")"</f>
        <v>1. KTM 450 SMR ( )</v>
      </c>
      <c r="P12" s="24" t="s">
        <v>1352</v>
      </c>
      <c r="Q12" s="1" t="str">
        <f>'Top 6 Pivot'!D49</f>
        <v>KTM 450 SMR</v>
      </c>
      <c r="R12" s="1" t="str">
        <f>UPPER('Top 6 Pivot'!E49)</f>
        <v>72</v>
      </c>
      <c r="S12" s="1" t="str">
        <f t="shared" si="2"/>
        <v/>
      </c>
      <c r="T12" s="1" t="str">
        <f t="shared" si="3"/>
        <v/>
      </c>
    </row>
    <row r="13">
      <c r="A13" s="21" t="str">
        <f t="shared" si="4"/>
        <v>2. Husqvarna FC450 ( )</v>
      </c>
      <c r="P13" s="24" t="s">
        <v>1353</v>
      </c>
      <c r="Q13" s="1" t="str">
        <f>'Top 6 Pivot'!D50</f>
        <v>Husqvarna FC450</v>
      </c>
      <c r="R13" s="1" t="str">
        <f>UPPER('Top 6 Pivot'!E50)</f>
        <v>46</v>
      </c>
      <c r="S13" s="1" t="str">
        <f t="shared" si="2"/>
        <v/>
      </c>
      <c r="T13" s="1" t="str">
        <f t="shared" si="3"/>
        <v/>
      </c>
    </row>
    <row r="14">
      <c r="A14" s="21" t="str">
        <f t="shared" si="4"/>
        <v>3. Husqvarna FS450 ( )</v>
      </c>
      <c r="P14" s="24" t="s">
        <v>1354</v>
      </c>
      <c r="Q14" s="1" t="str">
        <f>'Top 6 Pivot'!D51</f>
        <v>Husqvarna FS450</v>
      </c>
      <c r="R14" s="1" t="str">
        <f>UPPER('Top 6 Pivot'!E51)</f>
        <v>44</v>
      </c>
      <c r="S14" s="1" t="str">
        <f t="shared" si="2"/>
        <v/>
      </c>
      <c r="T14" s="1" t="str">
        <f t="shared" si="3"/>
        <v/>
      </c>
    </row>
    <row r="15">
      <c r="A15" s="21" t="str">
        <f t="shared" si="4"/>
        <v>4. Husqvarna FS450 ( )</v>
      </c>
      <c r="P15" s="24" t="s">
        <v>1355</v>
      </c>
      <c r="Q15" s="1" t="str">
        <f>'Top 6 Pivot'!D52</f>
        <v>Husqvarna FS450</v>
      </c>
      <c r="R15" s="1" t="str">
        <f>UPPER('Top 6 Pivot'!E52)</f>
        <v>44</v>
      </c>
      <c r="S15" s="1" t="str">
        <f t="shared" si="2"/>
        <v/>
      </c>
      <c r="T15" s="1" t="str">
        <f t="shared" si="3"/>
        <v/>
      </c>
    </row>
    <row r="16">
      <c r="A16" s="21" t="str">
        <f t="shared" si="4"/>
        <v>5. Kawasaki Kx250f ( )</v>
      </c>
      <c r="P16" s="24" t="s">
        <v>1356</v>
      </c>
      <c r="Q16" s="1" t="str">
        <f>'Top 6 Pivot'!D53</f>
        <v>Kawasaki Kx250f</v>
      </c>
      <c r="R16" s="1" t="str">
        <f>UPPER('Top 6 Pivot'!E53)</f>
        <v>100</v>
      </c>
      <c r="S16" s="1" t="str">
        <f t="shared" si="2"/>
        <v/>
      </c>
      <c r="T16" s="1" t="str">
        <f t="shared" si="3"/>
        <v/>
      </c>
    </row>
    <row r="17">
      <c r="A17" s="21" t="str">
        <f t="shared" si="4"/>
        <v>6. Yamaha YZ450F ( )</v>
      </c>
      <c r="P17" s="24" t="s">
        <v>1357</v>
      </c>
      <c r="Q17" s="1" t="str">
        <f>'Top 6 Pivot'!D54</f>
        <v>Yamaha YZ450F</v>
      </c>
      <c r="R17" s="1" t="str">
        <f>UPPER('Top 6 Pivot'!E54)</f>
        <v>80</v>
      </c>
      <c r="S17" s="1" t="str">
        <f t="shared" si="2"/>
        <v/>
      </c>
      <c r="T17" s="1" t="str">
        <f t="shared" si="3"/>
        <v/>
      </c>
    </row>
    <row r="18">
      <c r="A18" s="23"/>
      <c r="S18" s="1" t="str">
        <f t="shared" si="2"/>
        <v/>
      </c>
      <c r="T18" s="1" t="str">
        <f t="shared" si="3"/>
        <v/>
      </c>
    </row>
    <row r="19">
      <c r="A19" s="21" t="s">
        <v>1359</v>
      </c>
      <c r="S19" s="1" t="str">
        <f t="shared" si="2"/>
        <v/>
      </c>
      <c r="T19" s="1" t="str">
        <f t="shared" si="3"/>
        <v/>
      </c>
    </row>
    <row r="20">
      <c r="A20" s="21" t="str">
        <f t="shared" ref="A20:A25" si="5">P20&amp;Q20&amp;" ("&amp;S20&amp;" "&amp;T20&amp;")"</f>
        <v>1. KTM 450 SMR ( )</v>
      </c>
      <c r="P20" s="24" t="s">
        <v>1352</v>
      </c>
      <c r="Q20" s="1" t="str">
        <f>'Top 6 Pivot'!D55</f>
        <v>KTM 450 SMR</v>
      </c>
      <c r="R20" s="1" t="str">
        <f>UPPER('Top 6 Pivot'!E55)</f>
        <v>58</v>
      </c>
      <c r="S20" s="1" t="str">
        <f t="shared" si="2"/>
        <v/>
      </c>
      <c r="T20" s="1" t="str">
        <f t="shared" si="3"/>
        <v/>
      </c>
    </row>
    <row r="21" ht="15.75" customHeight="1">
      <c r="A21" s="21" t="str">
        <f t="shared" si="5"/>
        <v>2. Husqvarna FC450 ( )</v>
      </c>
      <c r="P21" s="24" t="s">
        <v>1353</v>
      </c>
      <c r="Q21" s="1" t="str">
        <f>'Top 6 Pivot'!D56</f>
        <v>Husqvarna FC450</v>
      </c>
      <c r="R21" s="1" t="str">
        <f>UPPER('Top 6 Pivot'!E56)</f>
        <v>58</v>
      </c>
      <c r="S21" s="1" t="str">
        <f t="shared" si="2"/>
        <v/>
      </c>
      <c r="T21" s="1" t="str">
        <f t="shared" si="3"/>
        <v/>
      </c>
    </row>
    <row r="22" ht="15.75" customHeight="1">
      <c r="A22" s="21" t="str">
        <f t="shared" si="5"/>
        <v>3. Honda CRF150RB ( )</v>
      </c>
      <c r="P22" s="24" t="s">
        <v>1354</v>
      </c>
      <c r="Q22" s="1" t="str">
        <f>'Top 6 Pivot'!D57</f>
        <v>Honda CRF150RB</v>
      </c>
      <c r="R22" s="1" t="str">
        <f>UPPER('Top 6 Pivot'!E57)</f>
        <v>100</v>
      </c>
      <c r="S22" s="1" t="str">
        <f t="shared" si="2"/>
        <v/>
      </c>
      <c r="T22" s="1" t="str">
        <f t="shared" si="3"/>
        <v/>
      </c>
    </row>
    <row r="23" ht="15.75" customHeight="1">
      <c r="A23" s="21" t="str">
        <f t="shared" si="5"/>
        <v>4. Kawasaki kx85 ( )</v>
      </c>
      <c r="P23" s="24" t="s">
        <v>1355</v>
      </c>
      <c r="Q23" s="1" t="str">
        <f>'Top 6 Pivot'!D58</f>
        <v>Kawasaki kx85</v>
      </c>
      <c r="R23" s="1" t="str">
        <f>UPPER('Top 6 Pivot'!E58)</f>
        <v>80</v>
      </c>
      <c r="S23" s="1" t="str">
        <f t="shared" si="2"/>
        <v/>
      </c>
      <c r="T23" s="1" t="str">
        <f t="shared" si="3"/>
        <v/>
      </c>
    </row>
    <row r="24" ht="15.75" customHeight="1">
      <c r="A24" s="21" t="str">
        <f t="shared" si="5"/>
        <v>5. Ohvale GP-190 ( )</v>
      </c>
      <c r="P24" s="24" t="s">
        <v>1356</v>
      </c>
      <c r="Q24" s="1" t="str">
        <f>'Top 6 Pivot'!D59</f>
        <v>Ohvale GP-190</v>
      </c>
      <c r="R24" s="1" t="str">
        <f>UPPER('Top 6 Pivot'!E59)</f>
        <v>64</v>
      </c>
      <c r="S24" s="1" t="str">
        <f t="shared" si="2"/>
        <v/>
      </c>
      <c r="T24" s="1" t="str">
        <f t="shared" si="3"/>
        <v/>
      </c>
    </row>
    <row r="25" ht="15.75" customHeight="1">
      <c r="A25" s="21" t="str">
        <f t="shared" si="5"/>
        <v>6. Kawasaki KX65 ( )</v>
      </c>
      <c r="P25" s="24" t="s">
        <v>1357</v>
      </c>
      <c r="Q25" s="1" t="str">
        <f>'Top 6 Pivot'!D60</f>
        <v>Kawasaki KX65</v>
      </c>
      <c r="R25" s="1" t="str">
        <f>UPPER('Top 6 Pivot'!E60)</f>
        <v>52</v>
      </c>
      <c r="S25" s="1" t="str">
        <f t="shared" si="2"/>
        <v/>
      </c>
      <c r="T25" s="1" t="str">
        <f t="shared" si="3"/>
        <v/>
      </c>
    </row>
    <row r="26" ht="15.75" customHeight="1">
      <c r="A26" s="23"/>
      <c r="P26" s="2"/>
      <c r="Q26" s="2"/>
      <c r="R26" s="2"/>
      <c r="S26" s="2"/>
      <c r="T26" s="2"/>
    </row>
    <row r="27" ht="15.75" customHeight="1">
      <c r="A27" s="21" t="s">
        <v>1360</v>
      </c>
      <c r="S27" s="1" t="str">
        <f t="shared" ref="S27:S95" si="6">IFERROR(LEFT(LEFT(R27,FIND(" ",R27)),3),"")</f>
        <v/>
      </c>
      <c r="T27" s="1" t="str">
        <f t="shared" ref="T27:T95" si="7">IFERROR(SUBSTITUTE(RIGHT(R27,(LEN(R27)-FIND(" ",R27)))," ","-"),"")</f>
        <v/>
      </c>
    </row>
    <row r="28" ht="15.75" customHeight="1">
      <c r="A28" s="21" t="str">
        <f t="shared" ref="A28:A33" si="8">P28&amp;Q28&amp;" ("&amp;S28&amp;" "&amp;T28&amp;")"</f>
        <v>1. KTM 450sxf ( )</v>
      </c>
      <c r="P28" s="24" t="s">
        <v>1352</v>
      </c>
      <c r="Q28" s="1" t="str">
        <f>'Top 6 Pivot'!D7</f>
        <v>KTM 450sxf</v>
      </c>
      <c r="R28" s="1" t="str">
        <f>UPPER('Top 6 Pivot'!E7)</f>
        <v>100</v>
      </c>
      <c r="S28" s="1" t="str">
        <f t="shared" si="6"/>
        <v/>
      </c>
      <c r="T28" s="1" t="str">
        <f t="shared" si="7"/>
        <v/>
      </c>
    </row>
    <row r="29" ht="15.75" customHeight="1">
      <c r="A29" s="21" t="str">
        <f t="shared" si="8"/>
        <v>2. Husqvarna FC 350 ( )</v>
      </c>
      <c r="P29" s="24" t="s">
        <v>1353</v>
      </c>
      <c r="Q29" s="1" t="str">
        <f>'Top 6 Pivot'!D8</f>
        <v>Husqvarna FC 350</v>
      </c>
      <c r="R29" s="1" t="str">
        <f>UPPER('Top 6 Pivot'!E8)</f>
        <v>80</v>
      </c>
      <c r="S29" s="1" t="str">
        <f t="shared" si="6"/>
        <v/>
      </c>
      <c r="T29" s="1" t="str">
        <f t="shared" si="7"/>
        <v/>
      </c>
    </row>
    <row r="30" ht="15.75" customHeight="1">
      <c r="A30" s="21" t="str">
        <f t="shared" si="8"/>
        <v>3. Honda CRF250R ( )</v>
      </c>
      <c r="P30" s="24" t="s">
        <v>1354</v>
      </c>
      <c r="Q30" s="1" t="str">
        <f>'Top 6 Pivot'!D9</f>
        <v>Honda CRF250R</v>
      </c>
      <c r="R30" s="1" t="str">
        <f>UPPER('Top 6 Pivot'!E9)</f>
        <v>58</v>
      </c>
      <c r="S30" s="1" t="str">
        <f t="shared" si="6"/>
        <v/>
      </c>
      <c r="T30" s="1" t="str">
        <f t="shared" si="7"/>
        <v/>
      </c>
    </row>
    <row r="31" ht="15.75" customHeight="1">
      <c r="A31" s="21" t="str">
        <f t="shared" si="8"/>
        <v>4. blue ( )</v>
      </c>
      <c r="P31" s="24" t="s">
        <v>1355</v>
      </c>
      <c r="Q31" s="1" t="str">
        <f>'Top 6 Pivot'!D10</f>
        <v>blue</v>
      </c>
      <c r="R31" s="1" t="str">
        <f>UPPER('Top 6 Pivot'!E10)</f>
        <v>46</v>
      </c>
      <c r="S31" s="1" t="str">
        <f t="shared" si="6"/>
        <v/>
      </c>
      <c r="T31" s="1" t="str">
        <f t="shared" si="7"/>
        <v/>
      </c>
    </row>
    <row r="32" ht="15.75" customHeight="1">
      <c r="A32" s="21" t="str">
        <f t="shared" si="8"/>
        <v>5. Husqvarna FC 450 ( )</v>
      </c>
      <c r="P32" s="24" t="s">
        <v>1356</v>
      </c>
      <c r="Q32" s="1" t="str">
        <f>'Top 6 Pivot'!D11</f>
        <v>Husqvarna FC 450</v>
      </c>
      <c r="R32" s="1" t="str">
        <f>UPPER('Top 6 Pivot'!E11)</f>
        <v>40</v>
      </c>
      <c r="S32" s="1" t="str">
        <f t="shared" si="6"/>
        <v/>
      </c>
      <c r="T32" s="1" t="str">
        <f t="shared" si="7"/>
        <v/>
      </c>
    </row>
    <row r="33" ht="15.75" customHeight="1">
      <c r="A33" s="21" t="str">
        <f t="shared" si="8"/>
        <v>6. Husqvarna FS 450 ( )</v>
      </c>
      <c r="P33" s="24" t="s">
        <v>1357</v>
      </c>
      <c r="Q33" s="1" t="str">
        <f>'Top 6 Pivot'!D12</f>
        <v>Husqvarna FS 450</v>
      </c>
      <c r="R33" s="1" t="str">
        <f>UPPER('Top 6 Pivot'!E12)</f>
        <v>40</v>
      </c>
      <c r="S33" s="1" t="str">
        <f t="shared" si="6"/>
        <v/>
      </c>
      <c r="T33" s="1" t="str">
        <f t="shared" si="7"/>
        <v/>
      </c>
    </row>
    <row r="34" ht="15.75" customHeight="1">
      <c r="A34" s="23"/>
      <c r="S34" s="1" t="str">
        <f t="shared" si="6"/>
        <v/>
      </c>
      <c r="T34" s="1" t="str">
        <f t="shared" si="7"/>
        <v/>
      </c>
    </row>
    <row r="35" ht="15.75" customHeight="1">
      <c r="A35" s="21" t="s">
        <v>1361</v>
      </c>
      <c r="S35" s="1" t="str">
        <f t="shared" si="6"/>
        <v/>
      </c>
      <c r="T35" s="1" t="str">
        <f t="shared" si="7"/>
        <v/>
      </c>
    </row>
    <row r="36" ht="15.75" customHeight="1">
      <c r="A36" s="21" t="str">
        <f t="shared" ref="A36:A41" si="9">P36&amp;Q36&amp;" ("&amp;S36&amp;" "&amp;T36&amp;")"</f>
        <v>1. KTM 450sxf ( )</v>
      </c>
      <c r="P36" s="24" t="s">
        <v>1352</v>
      </c>
      <c r="Q36" s="1" t="str">
        <f>'Top 6 Pivot'!D13</f>
        <v>KTM 450sxf</v>
      </c>
      <c r="R36" s="1" t="str">
        <f>UPPER('Top 6 Pivot'!E13)</f>
        <v>100</v>
      </c>
      <c r="S36" s="1" t="str">
        <f t="shared" si="6"/>
        <v/>
      </c>
      <c r="T36" s="1" t="str">
        <f t="shared" si="7"/>
        <v/>
      </c>
    </row>
    <row r="37" ht="15.75" customHeight="1">
      <c r="A37" s="21" t="str">
        <f t="shared" si="9"/>
        <v>2. Honda CRF250R ( )</v>
      </c>
      <c r="P37" s="24" t="s">
        <v>1353</v>
      </c>
      <c r="Q37" s="1" t="str">
        <f>'Top 6 Pivot'!D14</f>
        <v>Honda CRF250R</v>
      </c>
      <c r="R37" s="1" t="str">
        <f>UPPER('Top 6 Pivot'!E14)</f>
        <v>72</v>
      </c>
      <c r="S37" s="1" t="str">
        <f t="shared" si="6"/>
        <v/>
      </c>
      <c r="T37" s="1" t="str">
        <f t="shared" si="7"/>
        <v/>
      </c>
    </row>
    <row r="38" ht="15.75" customHeight="1">
      <c r="A38" s="21" t="str">
        <f t="shared" si="9"/>
        <v>3. Husqvarna FC 350 ( )</v>
      </c>
      <c r="P38" s="24" t="s">
        <v>1354</v>
      </c>
      <c r="Q38" s="1" t="str">
        <f>'Top 6 Pivot'!D15</f>
        <v>Husqvarna FC 350</v>
      </c>
      <c r="R38" s="1" t="str">
        <f>UPPER('Top 6 Pivot'!E15)</f>
        <v>72</v>
      </c>
      <c r="S38" s="1" t="str">
        <f t="shared" si="6"/>
        <v/>
      </c>
      <c r="T38" s="1" t="str">
        <f t="shared" si="7"/>
        <v/>
      </c>
    </row>
    <row r="39" ht="15.75" customHeight="1">
      <c r="A39" s="21" t="str">
        <f t="shared" si="9"/>
        <v>4. Husqvarna FS450 ( )</v>
      </c>
      <c r="P39" s="24" t="s">
        <v>1355</v>
      </c>
      <c r="Q39" s="1" t="str">
        <f>'Top 6 Pivot'!D16</f>
        <v>Husqvarna FS450</v>
      </c>
      <c r="R39" s="1" t="str">
        <f>UPPER('Top 6 Pivot'!E16)</f>
        <v>48</v>
      </c>
      <c r="S39" s="1" t="str">
        <f t="shared" si="6"/>
        <v/>
      </c>
      <c r="T39" s="1" t="str">
        <f t="shared" si="7"/>
        <v/>
      </c>
    </row>
    <row r="40" ht="15.75" customHeight="1">
      <c r="A40" s="21" t="str">
        <f t="shared" si="9"/>
        <v>5. KTM 450sxf ( )</v>
      </c>
      <c r="P40" s="24" t="s">
        <v>1356</v>
      </c>
      <c r="Q40" s="1" t="str">
        <f>'Top 6 Pivot'!D17</f>
        <v>KTM 450sxf</v>
      </c>
      <c r="R40" s="1" t="str">
        <f>UPPER('Top 6 Pivot'!E17)</f>
        <v>48</v>
      </c>
      <c r="S40" s="1" t="str">
        <f t="shared" si="6"/>
        <v/>
      </c>
      <c r="T40" s="1" t="str">
        <f t="shared" si="7"/>
        <v/>
      </c>
    </row>
    <row r="41" ht="15.75" customHeight="1">
      <c r="A41" s="21" t="str">
        <f t="shared" si="9"/>
        <v>6. Husqvarna FC 450 ( )</v>
      </c>
      <c r="P41" s="24" t="s">
        <v>1357</v>
      </c>
      <c r="Q41" s="1" t="str">
        <f>'Top 6 Pivot'!D18</f>
        <v>Husqvarna FC 450</v>
      </c>
      <c r="R41" s="1" t="str">
        <f>UPPER('Top 6 Pivot'!E18)</f>
        <v>38</v>
      </c>
      <c r="S41" s="1" t="str">
        <f t="shared" si="6"/>
        <v/>
      </c>
      <c r="T41" s="1" t="str">
        <f t="shared" si="7"/>
        <v/>
      </c>
    </row>
    <row r="42" ht="15.75" customHeight="1">
      <c r="A42" s="23"/>
      <c r="S42" s="1" t="str">
        <f t="shared" si="6"/>
        <v/>
      </c>
      <c r="T42" s="1" t="str">
        <f t="shared" si="7"/>
        <v/>
      </c>
    </row>
    <row r="43" ht="15.75" customHeight="1">
      <c r="A43" s="21" t="s">
        <v>1362</v>
      </c>
      <c r="S43" s="1" t="str">
        <f t="shared" si="6"/>
        <v/>
      </c>
      <c r="T43" s="1" t="str">
        <f t="shared" si="7"/>
        <v/>
      </c>
    </row>
    <row r="44" ht="15.75" customHeight="1">
      <c r="A44" s="21" t="str">
        <f t="shared" ref="A44:A49" si="10">P44&amp;Q44&amp;" ("&amp;S44&amp;" "&amp;T44&amp;")"</f>
        <v>1. Kawasaki KX65 ( )</v>
      </c>
      <c r="P44" s="24" t="s">
        <v>1352</v>
      </c>
      <c r="Q44" s="1" t="str">
        <f>'Top 6 Pivot'!D19</f>
        <v>Kawasaki KX65</v>
      </c>
      <c r="R44" s="1" t="str">
        <f>UPPER('Top 6 Pivot'!E19)</f>
        <v>100</v>
      </c>
      <c r="S44" s="1" t="str">
        <f t="shared" si="6"/>
        <v/>
      </c>
      <c r="T44" s="1" t="str">
        <f t="shared" si="7"/>
        <v/>
      </c>
    </row>
    <row r="45" ht="15.75" customHeight="1">
      <c r="A45" s="21" t="str">
        <f t="shared" si="10"/>
        <v>2. Ohvale GP-190 ( )</v>
      </c>
      <c r="P45" s="24" t="s">
        <v>1353</v>
      </c>
      <c r="Q45" s="1" t="str">
        <f>'Top 6 Pivot'!D20</f>
        <v>Ohvale GP-190</v>
      </c>
      <c r="R45" s="1" t="str">
        <f>UPPER('Top 6 Pivot'!E20)</f>
        <v>80</v>
      </c>
      <c r="S45" s="1" t="str">
        <f t="shared" si="6"/>
        <v/>
      </c>
      <c r="T45" s="1" t="str">
        <f t="shared" si="7"/>
        <v/>
      </c>
    </row>
    <row r="46" ht="15.75" customHeight="1">
      <c r="A46" s="21" t="str">
        <f t="shared" si="10"/>
        <v>3. KTM 65 ( )</v>
      </c>
      <c r="P46" s="24" t="s">
        <v>1354</v>
      </c>
      <c r="Q46" s="1" t="str">
        <f>'Top 6 Pivot'!D21</f>
        <v>KTM 65</v>
      </c>
      <c r="R46" s="1" t="str">
        <f>UPPER('Top 6 Pivot'!E21)</f>
        <v>64</v>
      </c>
      <c r="S46" s="1" t="str">
        <f t="shared" si="6"/>
        <v/>
      </c>
      <c r="T46" s="1" t="str">
        <f t="shared" si="7"/>
        <v/>
      </c>
    </row>
    <row r="47" ht="15.75" customHeight="1">
      <c r="A47" s="21" t="str">
        <f t="shared" si="10"/>
        <v>4. Honda CR85R #56 ( )</v>
      </c>
      <c r="P47" s="24" t="s">
        <v>1355</v>
      </c>
      <c r="Q47" s="1" t="str">
        <f>'Top 6 Pivot'!D22</f>
        <v>Honda CR85R #56</v>
      </c>
      <c r="R47" s="1" t="str">
        <f>UPPER('Top 6 Pivot'!E22)</f>
        <v>48</v>
      </c>
      <c r="S47" s="1" t="str">
        <f t="shared" si="6"/>
        <v/>
      </c>
      <c r="T47" s="1" t="str">
        <f t="shared" si="7"/>
        <v/>
      </c>
    </row>
    <row r="48" ht="15.75" customHeight="1">
      <c r="A48" s="21" t="str">
        <f t="shared" si="10"/>
        <v>5. KTM 85 SXS ( )</v>
      </c>
      <c r="P48" s="24" t="s">
        <v>1356</v>
      </c>
      <c r="Q48" s="1" t="str">
        <f>'Top 6 Pivot'!D23</f>
        <v>KTM 85 SXS</v>
      </c>
      <c r="R48" s="1" t="str">
        <f>UPPER('Top 6 Pivot'!E23)</f>
        <v>26</v>
      </c>
      <c r="S48" s="1" t="str">
        <f t="shared" si="6"/>
        <v/>
      </c>
      <c r="T48" s="1" t="str">
        <f t="shared" si="7"/>
        <v/>
      </c>
    </row>
    <row r="49" ht="15.75" customHeight="1">
      <c r="A49" s="21" t="str">
        <f t="shared" si="10"/>
        <v>6. Ohvale GP-190 ( )</v>
      </c>
      <c r="P49" s="24" t="s">
        <v>1357</v>
      </c>
      <c r="Q49" s="1" t="str">
        <f>'Top 6 Pivot'!D24</f>
        <v>Ohvale GP-190</v>
      </c>
      <c r="R49" s="1" t="str">
        <f>UPPER('Top 6 Pivot'!E24)</f>
        <v>100</v>
      </c>
      <c r="S49" s="1" t="str">
        <f t="shared" si="6"/>
        <v/>
      </c>
      <c r="T49" s="1" t="str">
        <f t="shared" si="7"/>
        <v/>
      </c>
    </row>
    <row r="50" ht="15.75" customHeight="1">
      <c r="A50" s="23"/>
      <c r="S50" s="1" t="str">
        <f t="shared" si="6"/>
        <v/>
      </c>
      <c r="T50" s="1" t="str">
        <f t="shared" si="7"/>
        <v/>
      </c>
    </row>
    <row r="51" ht="15.75" customHeight="1">
      <c r="A51" s="21" t="s">
        <v>1363</v>
      </c>
      <c r="S51" s="1" t="str">
        <f t="shared" si="6"/>
        <v/>
      </c>
      <c r="T51" s="1" t="str">
        <f t="shared" si="7"/>
        <v/>
      </c>
    </row>
    <row r="52" ht="15.75" customHeight="1">
      <c r="A52" s="21" t="str">
        <f t="shared" ref="A52:A57" si="11">P52&amp;Q52&amp;" ("&amp;S52&amp;" "&amp;T52&amp;")"</f>
        <v>1. Kawasaki KX65 ( )</v>
      </c>
      <c r="P52" s="24" t="s">
        <v>1352</v>
      </c>
      <c r="Q52" s="1" t="str">
        <f>'Top 6 Pivot'!D25</f>
        <v>Kawasaki KX65</v>
      </c>
      <c r="R52" s="1" t="str">
        <f>UPPER('Top 6 Pivot'!E25)</f>
        <v>80</v>
      </c>
      <c r="S52" s="1" t="str">
        <f t="shared" si="6"/>
        <v/>
      </c>
      <c r="T52" s="1" t="str">
        <f t="shared" si="7"/>
        <v/>
      </c>
    </row>
    <row r="53" ht="15.75" customHeight="1">
      <c r="A53" s="21" t="str">
        <f t="shared" si="11"/>
        <v>2. KTM 65 ( )</v>
      </c>
      <c r="P53" s="24" t="s">
        <v>1353</v>
      </c>
      <c r="Q53" s="1" t="str">
        <f>'Top 6 Pivot'!D26</f>
        <v>KTM 65</v>
      </c>
      <c r="R53" s="1" t="str">
        <f>UPPER('Top 6 Pivot'!E26)</f>
        <v>64</v>
      </c>
      <c r="S53" s="1" t="str">
        <f t="shared" si="6"/>
        <v/>
      </c>
      <c r="T53" s="1" t="str">
        <f t="shared" si="7"/>
        <v/>
      </c>
    </row>
    <row r="54" ht="15.75" customHeight="1">
      <c r="A54" s="21" t="str">
        <f t="shared" si="11"/>
        <v>3. Honda CR85R #56 ( )</v>
      </c>
      <c r="P54" s="24" t="s">
        <v>1354</v>
      </c>
      <c r="Q54" s="1" t="str">
        <f>'Top 6 Pivot'!D27</f>
        <v>Honda CR85R #56</v>
      </c>
      <c r="R54" s="1" t="str">
        <f>UPPER('Top 6 Pivot'!E27)</f>
        <v>52</v>
      </c>
      <c r="S54" s="1" t="str">
        <f t="shared" si="6"/>
        <v/>
      </c>
      <c r="T54" s="1" t="str">
        <f t="shared" si="7"/>
        <v/>
      </c>
    </row>
    <row r="55" ht="15.75" customHeight="1">
      <c r="A55" s="21" t="str">
        <f t="shared" si="11"/>
        <v>4. KTM 85 SXS ( )</v>
      </c>
      <c r="P55" s="24" t="s">
        <v>1355</v>
      </c>
      <c r="Q55" s="1" t="str">
        <f>'Top 6 Pivot'!D28</f>
        <v>KTM 85 SXS</v>
      </c>
      <c r="R55" s="1" t="str">
        <f>UPPER('Top 6 Pivot'!E28)</f>
        <v>22</v>
      </c>
      <c r="S55" s="1" t="str">
        <f t="shared" si="6"/>
        <v/>
      </c>
      <c r="T55" s="1" t="str">
        <f t="shared" si="7"/>
        <v/>
      </c>
    </row>
    <row r="56" ht="15.75" customHeight="1">
      <c r="A56" s="21" t="str">
        <f t="shared" si="11"/>
        <v>5. Kawasaki KX 65 ( )</v>
      </c>
      <c r="P56" s="24" t="s">
        <v>1356</v>
      </c>
      <c r="Q56" s="1" t="str">
        <f>'Top 6 Pivot'!D29</f>
        <v>Kawasaki KX 65</v>
      </c>
      <c r="R56" s="1" t="str">
        <f>UPPER('Top 6 Pivot'!E29)</f>
        <v>100</v>
      </c>
      <c r="S56" s="1" t="str">
        <f t="shared" si="6"/>
        <v/>
      </c>
      <c r="T56" s="1" t="str">
        <f t="shared" si="7"/>
        <v/>
      </c>
    </row>
    <row r="57" ht="15.75" customHeight="1">
      <c r="A57" s="21" t="str">
        <f t="shared" si="11"/>
        <v>6. Kawasaki Z125 pro ( )</v>
      </c>
      <c r="P57" s="24" t="s">
        <v>1357</v>
      </c>
      <c r="Q57" s="1" t="str">
        <f>'Top 6 Pivot'!D30</f>
        <v>Kawasaki Z125 pro</v>
      </c>
      <c r="R57" s="1" t="str">
        <f>UPPER('Top 6 Pivot'!E30)</f>
        <v>80</v>
      </c>
      <c r="S57" s="1" t="str">
        <f t="shared" si="6"/>
        <v/>
      </c>
      <c r="T57" s="1" t="str">
        <f t="shared" si="7"/>
        <v/>
      </c>
    </row>
    <row r="58" ht="15.75" customHeight="1">
      <c r="A58" s="23"/>
      <c r="P58" s="2"/>
      <c r="S58" s="1" t="str">
        <f t="shared" si="6"/>
        <v/>
      </c>
      <c r="T58" s="1" t="str">
        <f t="shared" si="7"/>
        <v/>
      </c>
    </row>
    <row r="59" ht="15.75" customHeight="1">
      <c r="A59" s="21" t="s">
        <v>1364</v>
      </c>
      <c r="S59" s="1" t="str">
        <f t="shared" si="6"/>
        <v/>
      </c>
      <c r="T59" s="1" t="str">
        <f t="shared" si="7"/>
        <v/>
      </c>
    </row>
    <row r="60" ht="15.75" customHeight="1">
      <c r="A60" s="21" t="str">
        <f t="shared" ref="A60:A65" si="12">P60&amp;Q60&amp;" ("&amp;S60&amp;" "&amp;T60&amp;")"</f>
        <v>1. Kawasaki KLX110 ( )</v>
      </c>
      <c r="P60" s="24" t="s">
        <v>1352</v>
      </c>
      <c r="Q60" s="1" t="str">
        <f>'Top 6 Pivot'!D31</f>
        <v>Kawasaki KLX110</v>
      </c>
      <c r="R60" s="1" t="str">
        <f>UPPER('Top 6 Pivot'!E31)</f>
        <v>64</v>
      </c>
      <c r="S60" s="1" t="str">
        <f t="shared" si="6"/>
        <v/>
      </c>
      <c r="T60" s="1" t="str">
        <f t="shared" si="7"/>
        <v/>
      </c>
    </row>
    <row r="61" ht="15.75" customHeight="1">
      <c r="A61" s="21" t="str">
        <f t="shared" si="12"/>
        <v>2. Kawasaki KLX110 ( )</v>
      </c>
      <c r="P61" s="24" t="s">
        <v>1353</v>
      </c>
      <c r="Q61" s="1" t="str">
        <f>'Top 6 Pivot'!D32</f>
        <v>Kawasaki KLX110</v>
      </c>
      <c r="R61" s="1" t="str">
        <f>UPPER('Top 6 Pivot'!E32)</f>
        <v>52</v>
      </c>
      <c r="S61" s="1" t="str">
        <f t="shared" si="6"/>
        <v/>
      </c>
      <c r="T61" s="1" t="str">
        <f t="shared" si="7"/>
        <v/>
      </c>
    </row>
    <row r="62" ht="15.75" customHeight="1">
      <c r="A62" s="21" t="str">
        <f t="shared" si="12"/>
        <v>3. Kawasaki KLX110 ( )</v>
      </c>
      <c r="P62" s="24" t="s">
        <v>1354</v>
      </c>
      <c r="Q62" s="1" t="str">
        <f>'Top 6 Pivot'!D33</f>
        <v>Kawasaki KLX110</v>
      </c>
      <c r="R62" s="1" t="str">
        <f>UPPER('Top 6 Pivot'!E33)</f>
        <v>42</v>
      </c>
      <c r="S62" s="1" t="str">
        <f t="shared" si="6"/>
        <v/>
      </c>
      <c r="T62" s="1" t="str">
        <f t="shared" si="7"/>
        <v/>
      </c>
    </row>
    <row r="63" ht="15.75" customHeight="1">
      <c r="A63" s="21" t="str">
        <f t="shared" si="12"/>
        <v>4. Honda 125 ( )</v>
      </c>
      <c r="P63" s="24" t="s">
        <v>1355</v>
      </c>
      <c r="Q63" s="1" t="str">
        <f>'Top 6 Pivot'!D34</f>
        <v>Honda 125</v>
      </c>
      <c r="R63" s="1" t="str">
        <f>UPPER('Top 6 Pivot'!E34)</f>
        <v>42</v>
      </c>
      <c r="S63" s="1" t="str">
        <f t="shared" si="6"/>
        <v/>
      </c>
      <c r="T63" s="1" t="str">
        <f t="shared" si="7"/>
        <v/>
      </c>
    </row>
    <row r="64" ht="15.75" customHeight="1">
      <c r="A64" s="21" t="str">
        <f t="shared" si="12"/>
        <v>5. Kawasaki KX 65 ( )</v>
      </c>
      <c r="P64" s="24" t="s">
        <v>1356</v>
      </c>
      <c r="Q64" s="1" t="str">
        <f>'Top 6 Pivot'!D35</f>
        <v>Kawasaki KX 65</v>
      </c>
      <c r="R64" s="1" t="str">
        <f>UPPER('Top 6 Pivot'!E35)</f>
        <v>100</v>
      </c>
      <c r="S64" s="1" t="str">
        <f t="shared" si="6"/>
        <v/>
      </c>
      <c r="T64" s="1" t="str">
        <f t="shared" si="7"/>
        <v/>
      </c>
    </row>
    <row r="65" ht="15.75" customHeight="1">
      <c r="A65" s="21" t="str">
        <f t="shared" si="12"/>
        <v>6. Kawasaki KLX110 ( )</v>
      </c>
      <c r="P65" s="24" t="s">
        <v>1357</v>
      </c>
      <c r="Q65" s="1" t="str">
        <f>'Top 6 Pivot'!D36</f>
        <v>Kawasaki KLX110</v>
      </c>
      <c r="R65" s="1" t="str">
        <f>UPPER('Top 6 Pivot'!E36)</f>
        <v>80</v>
      </c>
      <c r="S65" s="1" t="str">
        <f t="shared" si="6"/>
        <v/>
      </c>
      <c r="T65" s="1" t="str">
        <f t="shared" si="7"/>
        <v/>
      </c>
    </row>
    <row r="66" ht="15.75" customHeight="1">
      <c r="A66" s="23"/>
      <c r="S66" s="1" t="str">
        <f t="shared" si="6"/>
        <v/>
      </c>
      <c r="T66" s="1" t="str">
        <f t="shared" si="7"/>
        <v/>
      </c>
    </row>
    <row r="67" ht="15.75" customHeight="1">
      <c r="A67" s="21" t="s">
        <v>1365</v>
      </c>
      <c r="S67" s="1" t="str">
        <f t="shared" si="6"/>
        <v/>
      </c>
      <c r="T67" s="1" t="str">
        <f t="shared" si="7"/>
        <v/>
      </c>
    </row>
    <row r="68" ht="15.75" customHeight="1">
      <c r="A68" s="21" t="str">
        <f t="shared" ref="A68:A73" si="13">P68&amp;Q68&amp;" ("&amp;S68&amp;" "&amp;T68&amp;")"</f>
        <v>1. Yamaha TTR 50 ( )</v>
      </c>
      <c r="P68" s="24" t="s">
        <v>1352</v>
      </c>
      <c r="Q68" s="1" t="str">
        <f>'Top 6 Pivot'!D37</f>
        <v>Yamaha TTR 50</v>
      </c>
      <c r="R68" s="1" t="str">
        <f>UPPER('Top 6 Pivot'!E37)</f>
        <v>58</v>
      </c>
      <c r="S68" s="1" t="str">
        <f t="shared" si="6"/>
        <v/>
      </c>
      <c r="T68" s="1" t="str">
        <f t="shared" si="7"/>
        <v/>
      </c>
    </row>
    <row r="69" ht="15.75" customHeight="1">
      <c r="A69" s="21" t="str">
        <f t="shared" si="13"/>
        <v>2. Honda 125 ( )</v>
      </c>
      <c r="P69" s="24" t="s">
        <v>1353</v>
      </c>
      <c r="Q69" s="1" t="str">
        <f>'Top 6 Pivot'!D38</f>
        <v>Honda 125</v>
      </c>
      <c r="R69" s="1" t="str">
        <f>UPPER('Top 6 Pivot'!E38)</f>
        <v>54</v>
      </c>
      <c r="S69" s="1" t="str">
        <f t="shared" si="6"/>
        <v/>
      </c>
      <c r="T69" s="1" t="str">
        <f t="shared" si="7"/>
        <v/>
      </c>
    </row>
    <row r="70" ht="15.75" customHeight="1">
      <c r="A70" s="21" t="str">
        <f t="shared" si="13"/>
        <v>3. Yamaha TTR 50 ( )</v>
      </c>
      <c r="P70" s="24" t="s">
        <v>1354</v>
      </c>
      <c r="Q70" s="1" t="str">
        <f>'Top 6 Pivot'!D39</f>
        <v>Yamaha TTR 50</v>
      </c>
      <c r="R70" s="1" t="str">
        <f>UPPER('Top 6 Pivot'!E39)</f>
        <v>48</v>
      </c>
      <c r="S70" s="1" t="str">
        <f t="shared" si="6"/>
        <v/>
      </c>
      <c r="T70" s="1" t="str">
        <f t="shared" si="7"/>
        <v/>
      </c>
    </row>
    <row r="71" ht="15.75" customHeight="1">
      <c r="A71" s="21" t="str">
        <f t="shared" si="13"/>
        <v>4. Kawasaki KLX110 ( )</v>
      </c>
      <c r="P71" s="24" t="s">
        <v>1355</v>
      </c>
      <c r="Q71" s="1" t="str">
        <f>'Top 6 Pivot'!D40</f>
        <v>Kawasaki KLX110</v>
      </c>
      <c r="R71" s="1" t="str">
        <f>UPPER('Top 6 Pivot'!E40)</f>
        <v>20</v>
      </c>
      <c r="S71" s="1" t="str">
        <f t="shared" si="6"/>
        <v/>
      </c>
      <c r="T71" s="1" t="str">
        <f t="shared" si="7"/>
        <v/>
      </c>
    </row>
    <row r="72" ht="15.75" customHeight="1">
      <c r="A72" s="21" t="str">
        <f t="shared" si="13"/>
        <v>5. Pitster X5 ( )</v>
      </c>
      <c r="P72" s="24" t="s">
        <v>1356</v>
      </c>
      <c r="Q72" s="1" t="str">
        <f>'Top 6 Pivot'!D41</f>
        <v>Pitster X5</v>
      </c>
      <c r="R72" s="1" t="str">
        <f>UPPER('Top 6 Pivot'!E41)</f>
        <v>100</v>
      </c>
      <c r="S72" s="1" t="str">
        <f t="shared" si="6"/>
        <v/>
      </c>
      <c r="T72" s="1" t="str">
        <f t="shared" si="7"/>
        <v/>
      </c>
    </row>
    <row r="73" ht="15.75" customHeight="1">
      <c r="A73" s="21" t="str">
        <f t="shared" si="13"/>
        <v>6. Kawasaki KX65 ( )</v>
      </c>
      <c r="P73" s="24" t="s">
        <v>1357</v>
      </c>
      <c r="Q73" s="1" t="str">
        <f>'Top 6 Pivot'!D42</f>
        <v>Kawasaki KX65</v>
      </c>
      <c r="R73" s="1" t="str">
        <f>UPPER('Top 6 Pivot'!E42)</f>
        <v>80</v>
      </c>
      <c r="S73" s="1" t="str">
        <f t="shared" si="6"/>
        <v/>
      </c>
      <c r="T73" s="1" t="str">
        <f t="shared" si="7"/>
        <v/>
      </c>
    </row>
    <row r="74" ht="15.75" customHeight="1">
      <c r="A74" s="23"/>
      <c r="S74" s="1" t="str">
        <f t="shared" si="6"/>
        <v/>
      </c>
      <c r="T74" s="1" t="str">
        <f t="shared" si="7"/>
        <v/>
      </c>
    </row>
    <row r="75" ht="15.75" customHeight="1">
      <c r="A75" s="21" t="s">
        <v>1366</v>
      </c>
      <c r="S75" s="1" t="str">
        <f t="shared" si="6"/>
        <v/>
      </c>
      <c r="T75" s="1" t="str">
        <f t="shared" si="7"/>
        <v/>
      </c>
    </row>
    <row r="76" ht="15.75" customHeight="1">
      <c r="A76" s="21" t="str">
        <f t="shared" ref="A76:A81" si="14">P76&amp;Q76&amp;" ("&amp;S76&amp;" "&amp;T76&amp;")"</f>
        <v>1. Honda CRF150RB ( )</v>
      </c>
      <c r="P76" s="24" t="s">
        <v>1352</v>
      </c>
      <c r="Q76" s="1" t="str">
        <f>'Top 6 Pivot'!D61</f>
        <v>Honda CRF150RB</v>
      </c>
      <c r="R76" s="1" t="str">
        <f>UPPER('Top 6 Pivot'!E61)</f>
        <v>100</v>
      </c>
      <c r="S76" s="1" t="str">
        <f t="shared" si="6"/>
        <v/>
      </c>
      <c r="T76" s="1" t="str">
        <f t="shared" si="7"/>
        <v/>
      </c>
    </row>
    <row r="77" ht="15.75" customHeight="1">
      <c r="A77" s="21" t="str">
        <f t="shared" si="14"/>
        <v>2. Kawasaki kx85 ( )</v>
      </c>
      <c r="P77" s="24" t="s">
        <v>1353</v>
      </c>
      <c r="Q77" s="1" t="str">
        <f>'Top 6 Pivot'!D62</f>
        <v>Kawasaki kx85</v>
      </c>
      <c r="R77" s="1" t="str">
        <f>UPPER('Top 6 Pivot'!E62)</f>
        <v>0</v>
      </c>
      <c r="S77" s="1" t="str">
        <f t="shared" si="6"/>
        <v/>
      </c>
      <c r="T77" s="1" t="str">
        <f t="shared" si="7"/>
        <v/>
      </c>
    </row>
    <row r="78" ht="15.75" customHeight="1">
      <c r="A78" s="21" t="str">
        <f t="shared" si="14"/>
        <v>3.  ( )</v>
      </c>
      <c r="P78" s="24" t="s">
        <v>1354</v>
      </c>
      <c r="Q78" s="1" t="str">
        <f>'Top 6 Pivot'!D63</f>
        <v/>
      </c>
      <c r="R78" s="1" t="str">
        <f>UPPER('Top 6 Pivot'!E63)</f>
        <v/>
      </c>
      <c r="S78" s="1" t="str">
        <f t="shared" si="6"/>
        <v/>
      </c>
      <c r="T78" s="1" t="str">
        <f t="shared" si="7"/>
        <v/>
      </c>
    </row>
    <row r="79" ht="15.75" customHeight="1">
      <c r="A79" s="21" t="str">
        <f t="shared" si="14"/>
        <v>4.  ( )</v>
      </c>
      <c r="P79" s="24" t="s">
        <v>1355</v>
      </c>
      <c r="Q79" s="1" t="str">
        <f>'Top 6 Pivot'!D64</f>
        <v/>
      </c>
      <c r="R79" s="1" t="str">
        <f>UPPER('Top 6 Pivot'!E64)</f>
        <v/>
      </c>
      <c r="S79" s="1" t="str">
        <f t="shared" si="6"/>
        <v/>
      </c>
      <c r="T79" s="1" t="str">
        <f t="shared" si="7"/>
        <v/>
      </c>
    </row>
    <row r="80" ht="15.75" customHeight="1">
      <c r="A80" s="21" t="str">
        <f t="shared" si="14"/>
        <v>5.  ( )</v>
      </c>
      <c r="P80" s="24" t="s">
        <v>1356</v>
      </c>
      <c r="Q80" s="1" t="str">
        <f>'Top 6 Pivot'!D65</f>
        <v/>
      </c>
      <c r="R80" s="1" t="str">
        <f>UPPER('Top 6 Pivot'!E65)</f>
        <v/>
      </c>
      <c r="S80" s="1" t="str">
        <f t="shared" si="6"/>
        <v/>
      </c>
      <c r="T80" s="1" t="str">
        <f t="shared" si="7"/>
        <v/>
      </c>
    </row>
    <row r="81" ht="15.75" customHeight="1">
      <c r="A81" s="21" t="str">
        <f t="shared" si="14"/>
        <v>6.  ( )</v>
      </c>
      <c r="P81" s="24" t="s">
        <v>1357</v>
      </c>
      <c r="Q81" s="1" t="str">
        <f>'Top 6 Pivot'!D66</f>
        <v/>
      </c>
      <c r="R81" s="1" t="str">
        <f>UPPER('Top 6 Pivot'!E66)</f>
        <v/>
      </c>
      <c r="S81" s="1" t="str">
        <f t="shared" si="6"/>
        <v/>
      </c>
      <c r="T81" s="1" t="str">
        <f t="shared" si="7"/>
        <v/>
      </c>
    </row>
    <row r="82" ht="15.75" customHeight="1">
      <c r="A82" s="23"/>
      <c r="P82" s="2"/>
      <c r="S82" s="1" t="str">
        <f t="shared" si="6"/>
        <v/>
      </c>
      <c r="T82" s="1" t="str">
        <f t="shared" si="7"/>
        <v/>
      </c>
    </row>
    <row r="83" ht="15.75" customHeight="1">
      <c r="A83" s="21" t="s">
        <v>1367</v>
      </c>
      <c r="S83" s="1" t="str">
        <f t="shared" si="6"/>
        <v/>
      </c>
      <c r="T83" s="1" t="str">
        <f t="shared" si="7"/>
        <v/>
      </c>
    </row>
    <row r="84" ht="15.75" customHeight="1">
      <c r="A84" s="21" t="str">
        <f t="shared" ref="A84:A89" si="15">P84&amp;Q84&amp;" ("&amp;S84&amp;" "&amp;T84&amp;")"</f>
        <v>1.  ( )</v>
      </c>
      <c r="P84" s="24" t="s">
        <v>1352</v>
      </c>
      <c r="Q84" s="1" t="str">
        <f>'Top 6 Pivot'!D67</f>
        <v/>
      </c>
      <c r="R84" s="1" t="str">
        <f>UPPER('Top 6 Pivot'!E67)</f>
        <v/>
      </c>
      <c r="S84" s="1" t="str">
        <f t="shared" si="6"/>
        <v/>
      </c>
      <c r="T84" s="1" t="str">
        <f t="shared" si="7"/>
        <v/>
      </c>
    </row>
    <row r="85" ht="15.75" customHeight="1">
      <c r="A85" s="21" t="str">
        <f t="shared" si="15"/>
        <v>2.  ( )</v>
      </c>
      <c r="P85" s="24" t="s">
        <v>1353</v>
      </c>
      <c r="Q85" s="1" t="str">
        <f>'Top 6 Pivot'!D68</f>
        <v/>
      </c>
      <c r="R85" s="1" t="str">
        <f>UPPER('Top 6 Pivot'!E68)</f>
        <v/>
      </c>
      <c r="S85" s="1" t="str">
        <f t="shared" si="6"/>
        <v/>
      </c>
      <c r="T85" s="1" t="str">
        <f t="shared" si="7"/>
        <v/>
      </c>
    </row>
    <row r="86" ht="15.75" customHeight="1">
      <c r="A86" s="21" t="str">
        <f t="shared" si="15"/>
        <v>3.  ( )</v>
      </c>
      <c r="P86" s="24" t="s">
        <v>1354</v>
      </c>
      <c r="Q86" s="1" t="str">
        <f>'Top 6 Pivot'!D69</f>
        <v/>
      </c>
      <c r="R86" s="1" t="str">
        <f>UPPER('Top 6 Pivot'!E69)</f>
        <v/>
      </c>
      <c r="S86" s="1" t="str">
        <f t="shared" si="6"/>
        <v/>
      </c>
      <c r="T86" s="1" t="str">
        <f t="shared" si="7"/>
        <v/>
      </c>
    </row>
    <row r="87" ht="15.75" customHeight="1">
      <c r="A87" s="21" t="str">
        <f t="shared" si="15"/>
        <v>4.  ( )</v>
      </c>
      <c r="P87" s="24" t="s">
        <v>1355</v>
      </c>
      <c r="Q87" s="1" t="str">
        <f>'Top 6 Pivot'!D70</f>
        <v/>
      </c>
      <c r="R87" s="1" t="str">
        <f>UPPER('Top 6 Pivot'!E70)</f>
        <v/>
      </c>
      <c r="S87" s="1" t="str">
        <f t="shared" si="6"/>
        <v/>
      </c>
      <c r="T87" s="1" t="str">
        <f t="shared" si="7"/>
        <v/>
      </c>
    </row>
    <row r="88" ht="15.75" customHeight="1">
      <c r="A88" s="21" t="str">
        <f t="shared" si="15"/>
        <v>5.  ( )</v>
      </c>
      <c r="P88" s="24" t="s">
        <v>1356</v>
      </c>
      <c r="Q88" s="1" t="str">
        <f>'Top 6 Pivot'!D71</f>
        <v/>
      </c>
      <c r="R88" s="1" t="str">
        <f>UPPER('Top 6 Pivot'!E71)</f>
        <v/>
      </c>
      <c r="S88" s="1" t="str">
        <f t="shared" si="6"/>
        <v/>
      </c>
      <c r="T88" s="1" t="str">
        <f t="shared" si="7"/>
        <v/>
      </c>
    </row>
    <row r="89" ht="15.75" customHeight="1">
      <c r="A89" s="21" t="str">
        <f t="shared" si="15"/>
        <v>6.  ( )</v>
      </c>
      <c r="P89" s="24" t="s">
        <v>1357</v>
      </c>
      <c r="Q89" s="1" t="str">
        <f>'Top 6 Pivot'!D72</f>
        <v/>
      </c>
      <c r="R89" s="1" t="str">
        <f>UPPER('Top 6 Pivot'!E72)</f>
        <v/>
      </c>
      <c r="S89" s="1" t="str">
        <f t="shared" si="6"/>
        <v/>
      </c>
      <c r="T89" s="1" t="str">
        <f t="shared" si="7"/>
        <v/>
      </c>
    </row>
    <row r="90" ht="15.75" customHeight="1">
      <c r="A90" s="21"/>
      <c r="P90" s="2"/>
      <c r="S90" s="1" t="str">
        <f t="shared" si="6"/>
        <v/>
      </c>
      <c r="T90" s="1" t="str">
        <f t="shared" si="7"/>
        <v/>
      </c>
    </row>
    <row r="91" ht="15.75" customHeight="1">
      <c r="A91" s="21" t="s">
        <v>1368</v>
      </c>
      <c r="S91" s="1" t="str">
        <f t="shared" si="6"/>
        <v/>
      </c>
      <c r="T91" s="1" t="str">
        <f t="shared" si="7"/>
        <v/>
      </c>
    </row>
    <row r="92" ht="15.75" customHeight="1">
      <c r="A92" s="21" t="str">
        <f t="shared" ref="A92:A97" si="16">P92&amp;Q92&amp;" ("&amp;S92&amp;" "&amp;T92&amp;")"</f>
        <v>1.  ( )</v>
      </c>
      <c r="P92" s="24" t="s">
        <v>1352</v>
      </c>
      <c r="Q92" s="1" t="str">
        <f>'Top 6 Pivot'!D72</f>
        <v/>
      </c>
      <c r="R92" s="1" t="str">
        <f>UPPER('Top 6 Pivot'!E72)</f>
        <v/>
      </c>
      <c r="S92" s="1" t="str">
        <f t="shared" si="6"/>
        <v/>
      </c>
      <c r="T92" s="1" t="str">
        <f t="shared" si="7"/>
        <v/>
      </c>
    </row>
    <row r="93" ht="15.75" customHeight="1">
      <c r="A93" s="21" t="str">
        <f t="shared" si="16"/>
        <v>2.  ( )</v>
      </c>
      <c r="P93" s="24" t="s">
        <v>1353</v>
      </c>
      <c r="Q93" s="1" t="str">
        <f>'Top 6 Pivot'!D73</f>
        <v/>
      </c>
      <c r="R93" s="1" t="str">
        <f>UPPER('Top 6 Pivot'!E73)</f>
        <v/>
      </c>
      <c r="S93" s="1" t="str">
        <f t="shared" si="6"/>
        <v/>
      </c>
      <c r="T93" s="1" t="str">
        <f t="shared" si="7"/>
        <v/>
      </c>
    </row>
    <row r="94" ht="15.75" customHeight="1">
      <c r="A94" s="21" t="str">
        <f t="shared" si="16"/>
        <v>3.  ( )</v>
      </c>
      <c r="P94" s="24" t="s">
        <v>1354</v>
      </c>
      <c r="Q94" s="1" t="str">
        <f>'Top 6 Pivot'!D74</f>
        <v/>
      </c>
      <c r="R94" s="1" t="str">
        <f>UPPER('Top 6 Pivot'!E74)</f>
        <v/>
      </c>
      <c r="S94" s="1" t="str">
        <f t="shared" si="6"/>
        <v/>
      </c>
      <c r="T94" s="1" t="str">
        <f t="shared" si="7"/>
        <v/>
      </c>
    </row>
    <row r="95" ht="15.75" customHeight="1">
      <c r="A95" s="21" t="str">
        <f t="shared" si="16"/>
        <v>4.  ( )</v>
      </c>
      <c r="P95" s="24" t="s">
        <v>1355</v>
      </c>
      <c r="Q95" s="1" t="str">
        <f>'Top 6 Pivot'!D75</f>
        <v/>
      </c>
      <c r="R95" s="1" t="str">
        <f>UPPER('Top 6 Pivot'!E75)</f>
        <v/>
      </c>
      <c r="S95" s="1" t="str">
        <f t="shared" si="6"/>
        <v/>
      </c>
      <c r="T95" s="1" t="str">
        <f t="shared" si="7"/>
        <v/>
      </c>
    </row>
    <row r="96" ht="15.75" customHeight="1">
      <c r="A96" s="21" t="str">
        <f t="shared" si="16"/>
        <v>5.  ( )</v>
      </c>
      <c r="P96" s="24" t="s">
        <v>1356</v>
      </c>
      <c r="Q96" s="25"/>
      <c r="R96" s="25"/>
      <c r="S96" s="25"/>
      <c r="T96" s="25"/>
    </row>
    <row r="97" ht="15.75" customHeight="1">
      <c r="A97" s="21" t="str">
        <f t="shared" si="16"/>
        <v>6.  ( )</v>
      </c>
      <c r="P97" s="24" t="s">
        <v>1357</v>
      </c>
      <c r="Q97" s="25"/>
      <c r="R97" s="25"/>
      <c r="S97" s="25"/>
      <c r="T97" s="25"/>
    </row>
    <row r="98" ht="15.75" customHeight="1">
      <c r="A98" s="23"/>
      <c r="S98" s="1" t="str">
        <f t="shared" ref="S98:S128" si="17">IFERROR(LEFT(LEFT(R98,FIND(" ",R98)),3),"")</f>
        <v/>
      </c>
      <c r="T98" s="1" t="str">
        <f t="shared" ref="T98:T128" si="18">IFERROR(SUBSTITUTE(RIGHT(R98,(LEN(R98)-FIND(" ",R98)))," ","-"),"")</f>
        <v/>
      </c>
    </row>
    <row r="99" ht="15.75" customHeight="1">
      <c r="A99" s="21" t="s">
        <v>1369</v>
      </c>
      <c r="S99" s="1" t="str">
        <f t="shared" si="17"/>
        <v/>
      </c>
      <c r="T99" s="1" t="str">
        <f t="shared" si="18"/>
        <v/>
      </c>
    </row>
    <row r="100" ht="15.75" customHeight="1">
      <c r="A100" s="21" t="str">
        <f t="shared" ref="A100:A105" si="19">P100&amp;Q100&amp;" ("&amp;S100&amp;" "&amp;T100&amp;")"</f>
        <v>1.  ( )</v>
      </c>
      <c r="P100" s="24" t="s">
        <v>1352</v>
      </c>
      <c r="Q100" s="1" t="str">
        <f>'Top 6 Pivot'!D76</f>
        <v/>
      </c>
      <c r="R100" s="1" t="str">
        <f>UPPER('Top 6 Pivot'!E76)</f>
        <v/>
      </c>
      <c r="S100" s="1" t="str">
        <f t="shared" si="17"/>
        <v/>
      </c>
      <c r="T100" s="1" t="str">
        <f t="shared" si="18"/>
        <v/>
      </c>
    </row>
    <row r="101" ht="15.75" customHeight="1">
      <c r="A101" s="21" t="str">
        <f t="shared" si="19"/>
        <v>2.  ( )</v>
      </c>
      <c r="P101" s="24" t="s">
        <v>1353</v>
      </c>
      <c r="Q101" s="1" t="str">
        <f>'Top 6 Pivot'!D77</f>
        <v/>
      </c>
      <c r="R101" s="1" t="str">
        <f>UPPER('Top 6 Pivot'!E77)</f>
        <v/>
      </c>
      <c r="S101" s="1" t="str">
        <f t="shared" si="17"/>
        <v/>
      </c>
      <c r="T101" s="1" t="str">
        <f t="shared" si="18"/>
        <v/>
      </c>
    </row>
    <row r="102" ht="15.75" customHeight="1">
      <c r="A102" s="21" t="str">
        <f t="shared" si="19"/>
        <v>3.  ( )</v>
      </c>
      <c r="P102" s="24" t="s">
        <v>1354</v>
      </c>
      <c r="Q102" s="1" t="str">
        <f>'Top 6 Pivot'!D78</f>
        <v/>
      </c>
      <c r="R102" s="1" t="str">
        <f>UPPER('Top 6 Pivot'!E78)</f>
        <v/>
      </c>
      <c r="S102" s="1" t="str">
        <f t="shared" si="17"/>
        <v/>
      </c>
      <c r="T102" s="1" t="str">
        <f t="shared" si="18"/>
        <v/>
      </c>
    </row>
    <row r="103" ht="15.75" customHeight="1">
      <c r="A103" s="21" t="str">
        <f t="shared" si="19"/>
        <v>4.  ( )</v>
      </c>
      <c r="P103" s="24" t="s">
        <v>1355</v>
      </c>
      <c r="Q103" s="1" t="str">
        <f>'Top 6 Pivot'!D79</f>
        <v/>
      </c>
      <c r="R103" s="1" t="str">
        <f>UPPER('Top 6 Pivot'!E79)</f>
        <v/>
      </c>
      <c r="S103" s="1" t="str">
        <f t="shared" si="17"/>
        <v/>
      </c>
      <c r="T103" s="1" t="str">
        <f t="shared" si="18"/>
        <v/>
      </c>
    </row>
    <row r="104" ht="15.75" customHeight="1">
      <c r="A104" s="21" t="str">
        <f t="shared" si="19"/>
        <v>5.  ( )</v>
      </c>
      <c r="P104" s="24" t="s">
        <v>1356</v>
      </c>
      <c r="Q104" s="1" t="str">
        <f>'Top 6 Pivot'!D80</f>
        <v/>
      </c>
      <c r="R104" s="1" t="str">
        <f>UPPER('Top 6 Pivot'!E80)</f>
        <v/>
      </c>
      <c r="S104" s="1" t="str">
        <f t="shared" si="17"/>
        <v/>
      </c>
      <c r="T104" s="1" t="str">
        <f t="shared" si="18"/>
        <v/>
      </c>
    </row>
    <row r="105" ht="15.75" customHeight="1">
      <c r="A105" s="21" t="str">
        <f t="shared" si="19"/>
        <v>6.  ( )</v>
      </c>
      <c r="P105" s="24" t="s">
        <v>1357</v>
      </c>
      <c r="Q105" s="1" t="str">
        <f>'Top 6 Pivot'!D81</f>
        <v/>
      </c>
      <c r="R105" s="1" t="str">
        <f>UPPER('Top 6 Pivot'!E81)</f>
        <v/>
      </c>
      <c r="S105" s="1" t="str">
        <f t="shared" si="17"/>
        <v/>
      </c>
      <c r="T105" s="1" t="str">
        <f t="shared" si="18"/>
        <v/>
      </c>
    </row>
    <row r="106" ht="15.75" customHeight="1">
      <c r="A106" s="23"/>
      <c r="S106" s="1" t="str">
        <f t="shared" si="17"/>
        <v/>
      </c>
      <c r="T106" s="1" t="str">
        <f t="shared" si="18"/>
        <v/>
      </c>
    </row>
    <row r="107" ht="15.75" customHeight="1">
      <c r="A107" s="21" t="s">
        <v>1370</v>
      </c>
      <c r="S107" s="1" t="str">
        <f t="shared" si="17"/>
        <v/>
      </c>
      <c r="T107" s="1" t="str">
        <f t="shared" si="18"/>
        <v/>
      </c>
    </row>
    <row r="108" ht="15.75" customHeight="1">
      <c r="A108" s="21" t="str">
        <f t="shared" ref="A108:A113" si="20">P108&amp;Q108&amp;" ("&amp;S108&amp;" "&amp;T108&amp;")"</f>
        <v>1.  ( )</v>
      </c>
      <c r="P108" s="24" t="s">
        <v>1352</v>
      </c>
      <c r="Q108" s="1" t="str">
        <f>'Top 6 Pivot'!D82</f>
        <v/>
      </c>
      <c r="R108" s="1" t="str">
        <f>UPPER('Top 6 Pivot'!E82)</f>
        <v/>
      </c>
      <c r="S108" s="1" t="str">
        <f t="shared" si="17"/>
        <v/>
      </c>
      <c r="T108" s="1" t="str">
        <f t="shared" si="18"/>
        <v/>
      </c>
    </row>
    <row r="109" ht="15.75" customHeight="1">
      <c r="A109" s="21" t="str">
        <f t="shared" si="20"/>
        <v>2.  ( )</v>
      </c>
      <c r="P109" s="24" t="s">
        <v>1353</v>
      </c>
      <c r="Q109" s="1" t="str">
        <f>'Top 6 Pivot'!D83</f>
        <v/>
      </c>
      <c r="R109" s="1" t="str">
        <f>UPPER('Top 6 Pivot'!E83)</f>
        <v/>
      </c>
      <c r="S109" s="1" t="str">
        <f t="shared" si="17"/>
        <v/>
      </c>
      <c r="T109" s="1" t="str">
        <f t="shared" si="18"/>
        <v/>
      </c>
    </row>
    <row r="110" ht="15.75" customHeight="1">
      <c r="A110" s="21" t="str">
        <f t="shared" si="20"/>
        <v>3.  ( )</v>
      </c>
      <c r="P110" s="24" t="s">
        <v>1354</v>
      </c>
      <c r="Q110" s="1" t="str">
        <f>'Top 6 Pivot'!D84</f>
        <v/>
      </c>
      <c r="R110" s="1" t="str">
        <f>UPPER('Top 6 Pivot'!E84)</f>
        <v/>
      </c>
      <c r="S110" s="1" t="str">
        <f t="shared" si="17"/>
        <v/>
      </c>
      <c r="T110" s="1" t="str">
        <f t="shared" si="18"/>
        <v/>
      </c>
    </row>
    <row r="111" ht="15.75" customHeight="1">
      <c r="A111" s="21" t="str">
        <f t="shared" si="20"/>
        <v>4.  ( )</v>
      </c>
      <c r="P111" s="24" t="s">
        <v>1355</v>
      </c>
      <c r="Q111" s="1" t="str">
        <f>'Top 6 Pivot'!D85</f>
        <v/>
      </c>
      <c r="R111" s="1" t="str">
        <f>UPPER('Top 6 Pivot'!E85)</f>
        <v/>
      </c>
      <c r="S111" s="1" t="str">
        <f t="shared" si="17"/>
        <v/>
      </c>
      <c r="T111" s="1" t="str">
        <f t="shared" si="18"/>
        <v/>
      </c>
    </row>
    <row r="112" ht="15.75" customHeight="1">
      <c r="A112" s="21" t="str">
        <f t="shared" si="20"/>
        <v>5.  ( )</v>
      </c>
      <c r="P112" s="24" t="s">
        <v>1356</v>
      </c>
      <c r="Q112" s="1" t="str">
        <f>'Top 6 Pivot'!D86</f>
        <v/>
      </c>
      <c r="R112" s="1" t="str">
        <f>UPPER('Top 6 Pivot'!E86)</f>
        <v/>
      </c>
      <c r="S112" s="1" t="str">
        <f t="shared" si="17"/>
        <v/>
      </c>
      <c r="T112" s="1" t="str">
        <f t="shared" si="18"/>
        <v/>
      </c>
    </row>
    <row r="113" ht="15.75" customHeight="1">
      <c r="A113" s="21" t="str">
        <f t="shared" si="20"/>
        <v>6.  ( )</v>
      </c>
      <c r="P113" s="24" t="s">
        <v>1357</v>
      </c>
      <c r="Q113" s="1" t="str">
        <f>'Top 6 Pivot'!D87</f>
        <v/>
      </c>
      <c r="R113" s="1" t="str">
        <f>UPPER('Top 6 Pivot'!E87)</f>
        <v/>
      </c>
      <c r="S113" s="1" t="str">
        <f t="shared" si="17"/>
        <v/>
      </c>
      <c r="T113" s="1" t="str">
        <f t="shared" si="18"/>
        <v/>
      </c>
    </row>
    <row r="114" ht="15.75" customHeight="1">
      <c r="A114" s="23"/>
      <c r="S114" s="1" t="str">
        <f t="shared" si="17"/>
        <v/>
      </c>
      <c r="T114" s="1" t="str">
        <f t="shared" si="18"/>
        <v/>
      </c>
    </row>
    <row r="115" ht="15.75" customHeight="1">
      <c r="A115" s="21" t="s">
        <v>1371</v>
      </c>
      <c r="S115" s="1" t="str">
        <f t="shared" si="17"/>
        <v/>
      </c>
      <c r="T115" s="1" t="str">
        <f t="shared" si="18"/>
        <v/>
      </c>
    </row>
    <row r="116" ht="15.75" customHeight="1">
      <c r="A116" s="21" t="str">
        <f t="shared" ref="A116:A121" si="21">P116&amp;Q116&amp;" ("&amp;S116&amp;" "&amp;T116&amp;")"</f>
        <v>1.  ( )</v>
      </c>
      <c r="P116" s="24" t="s">
        <v>1352</v>
      </c>
      <c r="Q116" s="1" t="str">
        <f>'Top 6 Pivot'!D88</f>
        <v/>
      </c>
      <c r="R116" s="1" t="str">
        <f>UPPER('Top 6 Pivot'!E88)</f>
        <v/>
      </c>
      <c r="S116" s="1" t="str">
        <f t="shared" si="17"/>
        <v/>
      </c>
      <c r="T116" s="1" t="str">
        <f t="shared" si="18"/>
        <v/>
      </c>
    </row>
    <row r="117" ht="15.75" customHeight="1">
      <c r="A117" s="21" t="str">
        <f t="shared" si="21"/>
        <v>2.  ( )</v>
      </c>
      <c r="P117" s="24" t="s">
        <v>1353</v>
      </c>
      <c r="Q117" s="1" t="str">
        <f>'Top 6 Pivot'!D89</f>
        <v/>
      </c>
      <c r="R117" s="1" t="str">
        <f>UPPER('Top 6 Pivot'!E89)</f>
        <v/>
      </c>
      <c r="S117" s="1" t="str">
        <f t="shared" si="17"/>
        <v/>
      </c>
      <c r="T117" s="1" t="str">
        <f t="shared" si="18"/>
        <v/>
      </c>
    </row>
    <row r="118" ht="15.75" customHeight="1">
      <c r="A118" s="21" t="str">
        <f t="shared" si="21"/>
        <v>3.  ( )</v>
      </c>
      <c r="P118" s="24" t="s">
        <v>1354</v>
      </c>
      <c r="Q118" s="1" t="str">
        <f>'Top 6 Pivot'!D90</f>
        <v/>
      </c>
      <c r="R118" s="1" t="str">
        <f>UPPER('Top 6 Pivot'!E90)</f>
        <v/>
      </c>
      <c r="S118" s="1" t="str">
        <f t="shared" si="17"/>
        <v/>
      </c>
      <c r="T118" s="1" t="str">
        <f t="shared" si="18"/>
        <v/>
      </c>
    </row>
    <row r="119" ht="15.75" customHeight="1">
      <c r="A119" s="21" t="str">
        <f t="shared" si="21"/>
        <v>4.  ( )</v>
      </c>
      <c r="P119" s="24" t="s">
        <v>1355</v>
      </c>
      <c r="Q119" s="1" t="str">
        <f>'Top 6 Pivot'!D91</f>
        <v/>
      </c>
      <c r="R119" s="1" t="str">
        <f>UPPER('Top 6 Pivot'!E91)</f>
        <v/>
      </c>
      <c r="S119" s="1" t="str">
        <f t="shared" si="17"/>
        <v/>
      </c>
      <c r="T119" s="1" t="str">
        <f t="shared" si="18"/>
        <v/>
      </c>
    </row>
    <row r="120" ht="15.75" customHeight="1">
      <c r="A120" s="21" t="str">
        <f t="shared" si="21"/>
        <v>5.  ( )</v>
      </c>
      <c r="P120" s="24" t="s">
        <v>1356</v>
      </c>
      <c r="Q120" s="1" t="str">
        <f>'Top 6 Pivot'!D92</f>
        <v/>
      </c>
      <c r="R120" s="1" t="str">
        <f>UPPER('Top 6 Pivot'!E92)</f>
        <v/>
      </c>
      <c r="S120" s="1" t="str">
        <f t="shared" si="17"/>
        <v/>
      </c>
      <c r="T120" s="1" t="str">
        <f t="shared" si="18"/>
        <v/>
      </c>
    </row>
    <row r="121" ht="15.75" customHeight="1">
      <c r="A121" s="21" t="str">
        <f t="shared" si="21"/>
        <v>6.  ( )</v>
      </c>
      <c r="P121" s="24" t="s">
        <v>1357</v>
      </c>
      <c r="Q121" s="1" t="str">
        <f>'Top 6 Pivot'!D93</f>
        <v/>
      </c>
      <c r="R121" s="1" t="str">
        <f>UPPER('Top 6 Pivot'!E93)</f>
        <v/>
      </c>
      <c r="S121" s="1" t="str">
        <f t="shared" si="17"/>
        <v/>
      </c>
      <c r="T121" s="1" t="str">
        <f t="shared" si="18"/>
        <v/>
      </c>
    </row>
    <row r="122" ht="15.75" customHeight="1">
      <c r="A122" s="23"/>
      <c r="S122" s="1" t="str">
        <f t="shared" si="17"/>
        <v/>
      </c>
      <c r="T122" s="1" t="str">
        <f t="shared" si="18"/>
        <v/>
      </c>
    </row>
    <row r="123" ht="15.75" customHeight="1">
      <c r="A123" s="21" t="s">
        <v>1372</v>
      </c>
      <c r="S123" s="1" t="str">
        <f t="shared" si="17"/>
        <v/>
      </c>
      <c r="T123" s="1" t="str">
        <f t="shared" si="18"/>
        <v/>
      </c>
    </row>
    <row r="124" ht="15.75" customHeight="1">
      <c r="A124" s="21" t="str">
        <f t="shared" ref="A124:A129" si="22">P124&amp;Q124&amp;" ("&amp;S124&amp;" "&amp;T124&amp;")"</f>
        <v>1.  ( )</v>
      </c>
      <c r="P124" s="24" t="s">
        <v>1352</v>
      </c>
      <c r="Q124" s="1" t="str">
        <f>'Top 6 Pivot'!D94</f>
        <v/>
      </c>
      <c r="R124" s="1" t="str">
        <f>UPPER('Top 6 Pivot'!E94)</f>
        <v/>
      </c>
      <c r="S124" s="1" t="str">
        <f t="shared" si="17"/>
        <v/>
      </c>
      <c r="T124" s="1" t="str">
        <f t="shared" si="18"/>
        <v/>
      </c>
    </row>
    <row r="125" ht="15.75" customHeight="1">
      <c r="A125" s="21" t="str">
        <f t="shared" si="22"/>
        <v>2.  ( )</v>
      </c>
      <c r="P125" s="24" t="s">
        <v>1353</v>
      </c>
      <c r="Q125" s="1" t="str">
        <f>'Top 6 Pivot'!D95</f>
        <v/>
      </c>
      <c r="R125" s="1" t="str">
        <f>UPPER('Top 6 Pivot'!E95)</f>
        <v/>
      </c>
      <c r="S125" s="1" t="str">
        <f t="shared" si="17"/>
        <v/>
      </c>
      <c r="T125" s="1" t="str">
        <f t="shared" si="18"/>
        <v/>
      </c>
    </row>
    <row r="126" ht="15.75" customHeight="1">
      <c r="A126" s="21" t="str">
        <f t="shared" si="22"/>
        <v>3.  ( )</v>
      </c>
      <c r="P126" s="24" t="s">
        <v>1354</v>
      </c>
      <c r="Q126" s="1" t="str">
        <f>'Top 6 Pivot'!D96</f>
        <v/>
      </c>
      <c r="R126" s="1" t="str">
        <f>UPPER('Top 6 Pivot'!E96)</f>
        <v/>
      </c>
      <c r="S126" s="1" t="str">
        <f t="shared" si="17"/>
        <v/>
      </c>
      <c r="T126" s="1" t="str">
        <f t="shared" si="18"/>
        <v/>
      </c>
    </row>
    <row r="127" ht="15.75" customHeight="1">
      <c r="A127" s="21" t="str">
        <f t="shared" si="22"/>
        <v>4.  ( )</v>
      </c>
      <c r="P127" s="24" t="s">
        <v>1355</v>
      </c>
      <c r="Q127" s="1" t="str">
        <f>'Top 6 Pivot'!D97</f>
        <v/>
      </c>
      <c r="R127" s="1" t="str">
        <f>UPPER('Top 6 Pivot'!E97)</f>
        <v/>
      </c>
      <c r="S127" s="1" t="str">
        <f t="shared" si="17"/>
        <v/>
      </c>
      <c r="T127" s="1" t="str">
        <f t="shared" si="18"/>
        <v/>
      </c>
    </row>
    <row r="128" ht="15.75" customHeight="1">
      <c r="A128" s="21" t="str">
        <f t="shared" si="22"/>
        <v>5.  ( )</v>
      </c>
      <c r="P128" s="24" t="s">
        <v>1356</v>
      </c>
      <c r="Q128" s="1" t="str">
        <f>'Top 6 Pivot'!D98</f>
        <v/>
      </c>
      <c r="R128" s="1" t="str">
        <f>UPPER('Top 6 Pivot'!E98)</f>
        <v/>
      </c>
      <c r="S128" s="1" t="str">
        <f t="shared" si="17"/>
        <v/>
      </c>
      <c r="T128" s="1" t="str">
        <f t="shared" si="18"/>
        <v/>
      </c>
    </row>
    <row r="129" ht="15.75" customHeight="1">
      <c r="A129" s="21" t="str">
        <f t="shared" si="22"/>
        <v>6.  ( )</v>
      </c>
      <c r="P129" s="24" t="s">
        <v>1357</v>
      </c>
      <c r="Q129" s="25"/>
      <c r="R129" s="25"/>
      <c r="S129" s="25"/>
      <c r="T129" s="25"/>
    </row>
    <row r="130" ht="15.75" customHeight="1">
      <c r="A130" s="23"/>
      <c r="S130" s="1" t="str">
        <f t="shared" ref="S130:S174" si="23">IFERROR(LEFT(LEFT(R130,FIND(" ",R130)),3),"")</f>
        <v/>
      </c>
      <c r="T130" s="1" t="str">
        <f t="shared" ref="T130:T174" si="24">IFERROR(SUBSTITUTE(RIGHT(R130,(LEN(R130)-FIND(" ",R130)))," ","-"),"")</f>
        <v/>
      </c>
    </row>
    <row r="131" ht="15.75" customHeight="1">
      <c r="A131" s="21" t="s">
        <v>1373</v>
      </c>
      <c r="S131" s="1" t="str">
        <f t="shared" si="23"/>
        <v/>
      </c>
      <c r="T131" s="1" t="str">
        <f t="shared" si="24"/>
        <v/>
      </c>
    </row>
    <row r="132" ht="15.75" customHeight="1">
      <c r="A132" s="21" t="str">
        <f t="shared" ref="A132:A137" si="25">P132&amp;Q132&amp;" ("&amp;S132&amp;" "&amp;T132&amp;")"</f>
        <v>1.  ( )</v>
      </c>
      <c r="P132" s="24" t="s">
        <v>1352</v>
      </c>
      <c r="Q132" s="1" t="str">
        <f>'Top 6 Pivot'!D99</f>
        <v/>
      </c>
      <c r="R132" s="1" t="str">
        <f>UPPER('Top 6 Pivot'!E99)</f>
        <v/>
      </c>
      <c r="S132" s="1" t="str">
        <f t="shared" si="23"/>
        <v/>
      </c>
      <c r="T132" s="1" t="str">
        <f t="shared" si="24"/>
        <v/>
      </c>
    </row>
    <row r="133" ht="15.75" customHeight="1">
      <c r="A133" s="21" t="str">
        <f t="shared" si="25"/>
        <v>2.  ( )</v>
      </c>
      <c r="P133" s="24" t="s">
        <v>1353</v>
      </c>
      <c r="Q133" s="1" t="str">
        <f>'Top 6 Pivot'!D100</f>
        <v/>
      </c>
      <c r="R133" s="1" t="str">
        <f>UPPER('Top 6 Pivot'!E100)</f>
        <v/>
      </c>
      <c r="S133" s="1" t="str">
        <f t="shared" si="23"/>
        <v/>
      </c>
      <c r="T133" s="1" t="str">
        <f t="shared" si="24"/>
        <v/>
      </c>
    </row>
    <row r="134" ht="15.75" customHeight="1">
      <c r="A134" s="21" t="str">
        <f t="shared" si="25"/>
        <v>3.  ( )</v>
      </c>
      <c r="P134" s="24" t="s">
        <v>1354</v>
      </c>
      <c r="Q134" s="1" t="str">
        <f>'Top 6 Pivot'!D101</f>
        <v/>
      </c>
      <c r="R134" s="1" t="str">
        <f>UPPER('Top 6 Pivot'!E101)</f>
        <v/>
      </c>
      <c r="S134" s="1" t="str">
        <f t="shared" si="23"/>
        <v/>
      </c>
      <c r="T134" s="1" t="str">
        <f t="shared" si="24"/>
        <v/>
      </c>
    </row>
    <row r="135" ht="15.75" customHeight="1">
      <c r="A135" s="21" t="str">
        <f t="shared" si="25"/>
        <v>4.  ( )</v>
      </c>
      <c r="P135" s="24" t="s">
        <v>1355</v>
      </c>
      <c r="Q135" s="1" t="str">
        <f>'Top 6 Pivot'!D102</f>
        <v/>
      </c>
      <c r="R135" s="1" t="str">
        <f>UPPER('Top 6 Pivot'!E102)</f>
        <v/>
      </c>
      <c r="S135" s="1" t="str">
        <f t="shared" si="23"/>
        <v/>
      </c>
      <c r="T135" s="1" t="str">
        <f t="shared" si="24"/>
        <v/>
      </c>
    </row>
    <row r="136" ht="15.75" customHeight="1">
      <c r="A136" s="21" t="str">
        <f t="shared" si="25"/>
        <v>5.  ( )</v>
      </c>
      <c r="P136" s="24" t="s">
        <v>1356</v>
      </c>
      <c r="Q136" s="1" t="str">
        <f>'Top 6 Pivot'!D103</f>
        <v/>
      </c>
      <c r="R136" s="1" t="str">
        <f>UPPER('Top 6 Pivot'!E103)</f>
        <v/>
      </c>
      <c r="S136" s="1" t="str">
        <f t="shared" si="23"/>
        <v/>
      </c>
      <c r="T136" s="1" t="str">
        <f t="shared" si="24"/>
        <v/>
      </c>
    </row>
    <row r="137" ht="15.75" customHeight="1">
      <c r="A137" s="21" t="str">
        <f t="shared" si="25"/>
        <v>6.  ( )</v>
      </c>
      <c r="P137" s="24" t="s">
        <v>1357</v>
      </c>
      <c r="Q137" s="1" t="str">
        <f>'Top 6 Pivot'!D104</f>
        <v/>
      </c>
      <c r="R137" s="1" t="str">
        <f>UPPER('Top 6 Pivot'!E104)</f>
        <v/>
      </c>
      <c r="S137" s="1" t="str">
        <f t="shared" si="23"/>
        <v/>
      </c>
      <c r="T137" s="1" t="str">
        <f t="shared" si="24"/>
        <v/>
      </c>
    </row>
    <row r="138" ht="15.75" customHeight="1">
      <c r="A138" s="23"/>
      <c r="S138" s="1" t="str">
        <f t="shared" si="23"/>
        <v/>
      </c>
      <c r="T138" s="1" t="str">
        <f t="shared" si="24"/>
        <v/>
      </c>
    </row>
    <row r="139" ht="15.75" customHeight="1">
      <c r="A139" s="21" t="s">
        <v>1374</v>
      </c>
      <c r="S139" s="1" t="str">
        <f t="shared" si="23"/>
        <v/>
      </c>
      <c r="T139" s="1" t="str">
        <f t="shared" si="24"/>
        <v/>
      </c>
    </row>
    <row r="140" ht="15.75" customHeight="1">
      <c r="A140" s="21" t="str">
        <f t="shared" ref="A140:A145" si="26">P140&amp;Q140&amp;" ("&amp;S140&amp;" "&amp;T140&amp;")"</f>
        <v>1.  ( )</v>
      </c>
      <c r="P140" s="24" t="s">
        <v>1352</v>
      </c>
      <c r="Q140" s="1" t="str">
        <f>'Top 6 Pivot'!D105</f>
        <v/>
      </c>
      <c r="R140" s="1" t="str">
        <f>UPPER('Top 6 Pivot'!E105)</f>
        <v/>
      </c>
      <c r="S140" s="1" t="str">
        <f t="shared" si="23"/>
        <v/>
      </c>
      <c r="T140" s="1" t="str">
        <f t="shared" si="24"/>
        <v/>
      </c>
    </row>
    <row r="141" ht="15.75" customHeight="1">
      <c r="A141" s="21" t="str">
        <f t="shared" si="26"/>
        <v>2.  ( )</v>
      </c>
      <c r="P141" s="24" t="s">
        <v>1353</v>
      </c>
      <c r="Q141" s="1" t="str">
        <f>'Top 6 Pivot'!D106</f>
        <v/>
      </c>
      <c r="R141" s="1" t="str">
        <f>UPPER('Top 6 Pivot'!E106)</f>
        <v/>
      </c>
      <c r="S141" s="1" t="str">
        <f t="shared" si="23"/>
        <v/>
      </c>
      <c r="T141" s="1" t="str">
        <f t="shared" si="24"/>
        <v/>
      </c>
    </row>
    <row r="142" ht="15.75" customHeight="1">
      <c r="A142" s="21" t="str">
        <f t="shared" si="26"/>
        <v>3.  ( )</v>
      </c>
      <c r="P142" s="24" t="s">
        <v>1354</v>
      </c>
      <c r="Q142" s="1" t="str">
        <f>'Top 6 Pivot'!D107</f>
        <v/>
      </c>
      <c r="R142" s="1" t="str">
        <f>UPPER('Top 6 Pivot'!E107)</f>
        <v/>
      </c>
      <c r="S142" s="1" t="str">
        <f t="shared" si="23"/>
        <v/>
      </c>
      <c r="T142" s="1" t="str">
        <f t="shared" si="24"/>
        <v/>
      </c>
    </row>
    <row r="143" ht="15.75" customHeight="1">
      <c r="A143" s="21" t="str">
        <f t="shared" si="26"/>
        <v>4.  ( )</v>
      </c>
      <c r="P143" s="24" t="s">
        <v>1355</v>
      </c>
      <c r="Q143" s="1" t="str">
        <f>'Top 6 Pivot'!D108</f>
        <v/>
      </c>
      <c r="R143" s="1" t="str">
        <f>UPPER('Top 6 Pivot'!E108)</f>
        <v/>
      </c>
      <c r="S143" s="1" t="str">
        <f t="shared" si="23"/>
        <v/>
      </c>
      <c r="T143" s="1" t="str">
        <f t="shared" si="24"/>
        <v/>
      </c>
    </row>
    <row r="144" ht="15.75" customHeight="1">
      <c r="A144" s="21" t="str">
        <f t="shared" si="26"/>
        <v>5.  ( )</v>
      </c>
      <c r="P144" s="24" t="s">
        <v>1356</v>
      </c>
      <c r="Q144" s="1" t="str">
        <f>'Top 6 Pivot'!D109</f>
        <v/>
      </c>
      <c r="R144" s="1" t="str">
        <f>UPPER('Top 6 Pivot'!E109)</f>
        <v/>
      </c>
      <c r="S144" s="1" t="str">
        <f t="shared" si="23"/>
        <v/>
      </c>
      <c r="T144" s="1" t="str">
        <f t="shared" si="24"/>
        <v/>
      </c>
    </row>
    <row r="145" ht="15.75" customHeight="1">
      <c r="A145" s="21" t="str">
        <f t="shared" si="26"/>
        <v>6.  ( )</v>
      </c>
      <c r="P145" s="24" t="s">
        <v>1357</v>
      </c>
      <c r="Q145" s="1" t="str">
        <f>'Top 6 Pivot'!D110</f>
        <v/>
      </c>
      <c r="R145" s="1" t="str">
        <f>UPPER('Top 6 Pivot'!E110)</f>
        <v/>
      </c>
      <c r="S145" s="1" t="str">
        <f t="shared" si="23"/>
        <v/>
      </c>
      <c r="T145" s="1" t="str">
        <f t="shared" si="24"/>
        <v/>
      </c>
    </row>
    <row r="146" ht="15.75" customHeight="1">
      <c r="A146" s="23"/>
      <c r="S146" s="1" t="str">
        <f t="shared" si="23"/>
        <v/>
      </c>
      <c r="T146" s="1" t="str">
        <f t="shared" si="24"/>
        <v/>
      </c>
    </row>
    <row r="147" ht="15.75" customHeight="1">
      <c r="A147" s="21" t="s">
        <v>1375</v>
      </c>
      <c r="S147" s="1" t="str">
        <f t="shared" si="23"/>
        <v/>
      </c>
      <c r="T147" s="1" t="str">
        <f t="shared" si="24"/>
        <v/>
      </c>
    </row>
    <row r="148" ht="15.75" customHeight="1">
      <c r="A148" s="21" t="str">
        <f t="shared" ref="A148:A153" si="27">P148&amp;Q148&amp;" ("&amp;S148&amp;" "&amp;T148&amp;")"</f>
        <v>1.  ( )</v>
      </c>
      <c r="P148" s="24" t="s">
        <v>1352</v>
      </c>
      <c r="Q148" s="1" t="str">
        <f>'Top 6 Pivot'!D111</f>
        <v/>
      </c>
      <c r="R148" s="1" t="str">
        <f>UPPER('Top 6 Pivot'!E111)</f>
        <v/>
      </c>
      <c r="S148" s="1" t="str">
        <f t="shared" si="23"/>
        <v/>
      </c>
      <c r="T148" s="1" t="str">
        <f t="shared" si="24"/>
        <v/>
      </c>
    </row>
    <row r="149" ht="15.75" customHeight="1">
      <c r="A149" s="21" t="str">
        <f t="shared" si="27"/>
        <v>2.  ( )</v>
      </c>
      <c r="P149" s="24" t="s">
        <v>1353</v>
      </c>
      <c r="Q149" s="1" t="str">
        <f>'Top 6 Pivot'!D112</f>
        <v/>
      </c>
      <c r="R149" s="1" t="str">
        <f>UPPER('Top 6 Pivot'!E112)</f>
        <v/>
      </c>
      <c r="S149" s="1" t="str">
        <f t="shared" si="23"/>
        <v/>
      </c>
      <c r="T149" s="1" t="str">
        <f t="shared" si="24"/>
        <v/>
      </c>
    </row>
    <row r="150" ht="15.75" customHeight="1">
      <c r="A150" s="21" t="str">
        <f t="shared" si="27"/>
        <v>3.  ( )</v>
      </c>
      <c r="P150" s="24" t="s">
        <v>1354</v>
      </c>
      <c r="Q150" s="1" t="str">
        <f>'Top 6 Pivot'!D113</f>
        <v/>
      </c>
      <c r="R150" s="1" t="str">
        <f>UPPER('Top 6 Pivot'!E113)</f>
        <v/>
      </c>
      <c r="S150" s="1" t="str">
        <f t="shared" si="23"/>
        <v/>
      </c>
      <c r="T150" s="1" t="str">
        <f t="shared" si="24"/>
        <v/>
      </c>
    </row>
    <row r="151" ht="15.75" customHeight="1">
      <c r="A151" s="21" t="str">
        <f t="shared" si="27"/>
        <v>4.  ( )</v>
      </c>
      <c r="P151" s="24" t="s">
        <v>1355</v>
      </c>
      <c r="Q151" s="1" t="str">
        <f>'Top 6 Pivot'!D114</f>
        <v/>
      </c>
      <c r="R151" s="1" t="str">
        <f>UPPER('Top 6 Pivot'!E114)</f>
        <v/>
      </c>
      <c r="S151" s="1" t="str">
        <f t="shared" si="23"/>
        <v/>
      </c>
      <c r="T151" s="1" t="str">
        <f t="shared" si="24"/>
        <v/>
      </c>
    </row>
    <row r="152" ht="15.75" customHeight="1">
      <c r="A152" s="21" t="str">
        <f t="shared" si="27"/>
        <v>5.  ( )</v>
      </c>
      <c r="P152" s="24" t="s">
        <v>1356</v>
      </c>
      <c r="Q152" s="1" t="str">
        <f>'Top 6 Pivot'!D115</f>
        <v/>
      </c>
      <c r="R152" s="1" t="str">
        <f>UPPER('Top 6 Pivot'!E115)</f>
        <v/>
      </c>
      <c r="S152" s="1" t="str">
        <f t="shared" si="23"/>
        <v/>
      </c>
      <c r="T152" s="1" t="str">
        <f t="shared" si="24"/>
        <v/>
      </c>
    </row>
    <row r="153" ht="15.75" customHeight="1">
      <c r="A153" s="21" t="str">
        <f t="shared" si="27"/>
        <v>6.  ( )</v>
      </c>
      <c r="P153" s="24" t="s">
        <v>1357</v>
      </c>
      <c r="Q153" s="1" t="str">
        <f>'Top 6 Pivot'!D116</f>
        <v/>
      </c>
      <c r="R153" s="1" t="str">
        <f>UPPER('Top 6 Pivot'!E116)</f>
        <v/>
      </c>
      <c r="S153" s="1" t="str">
        <f t="shared" si="23"/>
        <v/>
      </c>
      <c r="T153" s="1" t="str">
        <f t="shared" si="24"/>
        <v/>
      </c>
    </row>
    <row r="154" ht="15.75" customHeight="1">
      <c r="A154" s="23"/>
      <c r="S154" s="1" t="str">
        <f t="shared" si="23"/>
        <v/>
      </c>
      <c r="T154" s="1" t="str">
        <f t="shared" si="24"/>
        <v/>
      </c>
    </row>
    <row r="155" ht="15.75" customHeight="1">
      <c r="A155" s="21" t="s">
        <v>1376</v>
      </c>
      <c r="S155" s="1" t="str">
        <f t="shared" si="23"/>
        <v/>
      </c>
      <c r="T155" s="1" t="str">
        <f t="shared" si="24"/>
        <v/>
      </c>
    </row>
    <row r="156" ht="15.75" customHeight="1">
      <c r="A156" s="21" t="str">
        <f t="shared" ref="A156:A161" si="28">P156&amp;Q156&amp;" ("&amp;S156&amp;" "&amp;T156&amp;")"</f>
        <v>1.  ( )</v>
      </c>
      <c r="P156" s="24" t="s">
        <v>1352</v>
      </c>
      <c r="Q156" s="1" t="str">
        <f>'Top 6 Pivot'!D117</f>
        <v/>
      </c>
      <c r="R156" s="1" t="str">
        <f>UPPER('Top 6 Pivot'!E117)</f>
        <v/>
      </c>
      <c r="S156" s="1" t="str">
        <f t="shared" si="23"/>
        <v/>
      </c>
      <c r="T156" s="1" t="str">
        <f t="shared" si="24"/>
        <v/>
      </c>
    </row>
    <row r="157" ht="15.75" customHeight="1">
      <c r="A157" s="21" t="str">
        <f t="shared" si="28"/>
        <v>2.  ( )</v>
      </c>
      <c r="P157" s="24" t="s">
        <v>1353</v>
      </c>
      <c r="Q157" s="1" t="str">
        <f>'Top 6 Pivot'!D118</f>
        <v/>
      </c>
      <c r="R157" s="1" t="str">
        <f>UPPER('Top 6 Pivot'!E118)</f>
        <v/>
      </c>
      <c r="S157" s="1" t="str">
        <f t="shared" si="23"/>
        <v/>
      </c>
      <c r="T157" s="1" t="str">
        <f t="shared" si="24"/>
        <v/>
      </c>
    </row>
    <row r="158" ht="15.75" customHeight="1">
      <c r="A158" s="21" t="str">
        <f t="shared" si="28"/>
        <v>3.  ( )</v>
      </c>
      <c r="P158" s="24" t="s">
        <v>1354</v>
      </c>
      <c r="Q158" s="1" t="str">
        <f>'Top 6 Pivot'!D119</f>
        <v/>
      </c>
      <c r="R158" s="1" t="str">
        <f>UPPER('Top 6 Pivot'!E119)</f>
        <v/>
      </c>
      <c r="S158" s="1" t="str">
        <f t="shared" si="23"/>
        <v/>
      </c>
      <c r="T158" s="1" t="str">
        <f t="shared" si="24"/>
        <v/>
      </c>
    </row>
    <row r="159" ht="15.75" customHeight="1">
      <c r="A159" s="21" t="str">
        <f t="shared" si="28"/>
        <v>4.  ( )</v>
      </c>
      <c r="P159" s="24" t="s">
        <v>1355</v>
      </c>
      <c r="Q159" s="1" t="str">
        <f>'Top 6 Pivot'!D120</f>
        <v/>
      </c>
      <c r="R159" s="1" t="str">
        <f>UPPER('Top 6 Pivot'!E120)</f>
        <v/>
      </c>
      <c r="S159" s="1" t="str">
        <f t="shared" si="23"/>
        <v/>
      </c>
      <c r="T159" s="1" t="str">
        <f t="shared" si="24"/>
        <v/>
      </c>
    </row>
    <row r="160" ht="15.75" customHeight="1">
      <c r="A160" s="21" t="str">
        <f t="shared" si="28"/>
        <v>5.  ( )</v>
      </c>
      <c r="P160" s="24" t="s">
        <v>1356</v>
      </c>
      <c r="Q160" s="1" t="str">
        <f>'Top 6 Pivot'!D121</f>
        <v/>
      </c>
      <c r="R160" s="1" t="str">
        <f>UPPER('Top 6 Pivot'!E121)</f>
        <v/>
      </c>
      <c r="S160" s="1" t="str">
        <f t="shared" si="23"/>
        <v/>
      </c>
      <c r="T160" s="1" t="str">
        <f t="shared" si="24"/>
        <v/>
      </c>
    </row>
    <row r="161" ht="15.75" customHeight="1">
      <c r="A161" s="21" t="str">
        <f t="shared" si="28"/>
        <v>6.  ( )</v>
      </c>
      <c r="P161" s="24" t="s">
        <v>1357</v>
      </c>
      <c r="Q161" s="1" t="str">
        <f>'Top 6 Pivot'!D122</f>
        <v/>
      </c>
      <c r="R161" s="1" t="str">
        <f>UPPER('Top 6 Pivot'!E122)</f>
        <v/>
      </c>
      <c r="S161" s="1" t="str">
        <f t="shared" si="23"/>
        <v/>
      </c>
      <c r="T161" s="1" t="str">
        <f t="shared" si="24"/>
        <v/>
      </c>
    </row>
    <row r="162" ht="15.75" customHeight="1">
      <c r="A162" s="23"/>
      <c r="S162" s="1" t="str">
        <f t="shared" si="23"/>
        <v/>
      </c>
      <c r="T162" s="1" t="str">
        <f t="shared" si="24"/>
        <v/>
      </c>
    </row>
    <row r="163" ht="15.75" customHeight="1">
      <c r="A163" s="21" t="s">
        <v>1377</v>
      </c>
      <c r="S163" s="1" t="str">
        <f t="shared" si="23"/>
        <v/>
      </c>
      <c r="T163" s="1" t="str">
        <f t="shared" si="24"/>
        <v/>
      </c>
    </row>
    <row r="164" ht="15.75" customHeight="1">
      <c r="A164" s="21" t="str">
        <f t="shared" ref="A164:A169" si="29">P164&amp;Q164&amp;" ("&amp;S164&amp;" "&amp;T164&amp;")"</f>
        <v>1.  ( )</v>
      </c>
      <c r="P164" s="24" t="s">
        <v>1352</v>
      </c>
      <c r="Q164" s="1" t="str">
        <f>'Top 6 Pivot'!D123</f>
        <v/>
      </c>
      <c r="R164" s="1" t="str">
        <f>UPPER('Top 6 Pivot'!E123)</f>
        <v/>
      </c>
      <c r="S164" s="1" t="str">
        <f t="shared" si="23"/>
        <v/>
      </c>
      <c r="T164" s="1" t="str">
        <f t="shared" si="24"/>
        <v/>
      </c>
    </row>
    <row r="165" ht="15.75" customHeight="1">
      <c r="A165" s="21" t="str">
        <f t="shared" si="29"/>
        <v>2.  ( )</v>
      </c>
      <c r="P165" s="24" t="s">
        <v>1353</v>
      </c>
      <c r="Q165" s="1" t="str">
        <f>'Top 6 Pivot'!D124</f>
        <v/>
      </c>
      <c r="R165" s="1" t="str">
        <f>UPPER('Top 6 Pivot'!E124)</f>
        <v/>
      </c>
      <c r="S165" s="1" t="str">
        <f t="shared" si="23"/>
        <v/>
      </c>
      <c r="T165" s="1" t="str">
        <f t="shared" si="24"/>
        <v/>
      </c>
    </row>
    <row r="166" ht="15.75" customHeight="1">
      <c r="A166" s="21" t="str">
        <f t="shared" si="29"/>
        <v>3.  ( )</v>
      </c>
      <c r="P166" s="24" t="s">
        <v>1354</v>
      </c>
      <c r="Q166" s="1" t="str">
        <f>'Top 6 Pivot'!D125</f>
        <v/>
      </c>
      <c r="R166" s="1" t="str">
        <f>UPPER('Top 6 Pivot'!E125)</f>
        <v/>
      </c>
      <c r="S166" s="1" t="str">
        <f t="shared" si="23"/>
        <v/>
      </c>
      <c r="T166" s="1" t="str">
        <f t="shared" si="24"/>
        <v/>
      </c>
    </row>
    <row r="167" ht="15.75" customHeight="1">
      <c r="A167" s="21" t="str">
        <f t="shared" si="29"/>
        <v>4.  ( )</v>
      </c>
      <c r="P167" s="24" t="s">
        <v>1355</v>
      </c>
      <c r="Q167" s="1" t="str">
        <f>'Top 6 Pivot'!D126</f>
        <v/>
      </c>
      <c r="R167" s="1" t="str">
        <f>UPPER('Top 6 Pivot'!E126)</f>
        <v/>
      </c>
      <c r="S167" s="1" t="str">
        <f t="shared" si="23"/>
        <v/>
      </c>
      <c r="T167" s="1" t="str">
        <f t="shared" si="24"/>
        <v/>
      </c>
    </row>
    <row r="168" ht="15.75" customHeight="1">
      <c r="A168" s="21" t="str">
        <f t="shared" si="29"/>
        <v>5.  ( )</v>
      </c>
      <c r="P168" s="24" t="s">
        <v>1356</v>
      </c>
      <c r="Q168" s="1" t="str">
        <f>'Top 6 Pivot'!D127</f>
        <v/>
      </c>
      <c r="R168" s="1" t="str">
        <f>UPPER('Top 6 Pivot'!E127)</f>
        <v/>
      </c>
      <c r="S168" s="1" t="str">
        <f t="shared" si="23"/>
        <v/>
      </c>
      <c r="T168" s="1" t="str">
        <f t="shared" si="24"/>
        <v/>
      </c>
    </row>
    <row r="169" ht="15.75" customHeight="1">
      <c r="A169" s="21" t="str">
        <f t="shared" si="29"/>
        <v>6.  ( )</v>
      </c>
      <c r="P169" s="24" t="s">
        <v>1357</v>
      </c>
      <c r="Q169" s="25"/>
      <c r="R169" s="25"/>
      <c r="S169" s="1" t="str">
        <f t="shared" si="23"/>
        <v/>
      </c>
      <c r="T169" s="1" t="str">
        <f t="shared" si="24"/>
        <v/>
      </c>
    </row>
    <row r="170" ht="15.75" customHeight="1">
      <c r="A170" s="23"/>
      <c r="S170" s="1" t="str">
        <f t="shared" si="23"/>
        <v/>
      </c>
      <c r="T170" s="1" t="str">
        <f t="shared" si="24"/>
        <v/>
      </c>
    </row>
    <row r="171" ht="15.75" customHeight="1">
      <c r="A171" s="21" t="s">
        <v>1378</v>
      </c>
      <c r="S171" s="1" t="str">
        <f t="shared" si="23"/>
        <v/>
      </c>
      <c r="T171" s="1" t="str">
        <f t="shared" si="24"/>
        <v/>
      </c>
    </row>
    <row r="172" ht="15.75" customHeight="1">
      <c r="A172" s="21" t="str">
        <f t="shared" ref="A172:A177" si="30">P172&amp;Q172&amp;" ("&amp;S172&amp;" "&amp;T172&amp;")"</f>
        <v>1.  ( )</v>
      </c>
      <c r="P172" s="24" t="s">
        <v>1352</v>
      </c>
      <c r="Q172" s="1" t="str">
        <f>'Top 6 Pivot'!D128</f>
        <v/>
      </c>
      <c r="R172" s="1" t="str">
        <f>'Top 6 Pivot'!E128</f>
        <v/>
      </c>
      <c r="S172" s="1" t="str">
        <f t="shared" si="23"/>
        <v/>
      </c>
      <c r="T172" s="1" t="str">
        <f t="shared" si="24"/>
        <v/>
      </c>
    </row>
    <row r="173" ht="15.75" customHeight="1">
      <c r="A173" s="21" t="str">
        <f t="shared" si="30"/>
        <v>2.  ( )</v>
      </c>
      <c r="P173" s="24" t="s">
        <v>1353</v>
      </c>
      <c r="Q173" s="1" t="str">
        <f>'Top 6 Pivot'!D129</f>
        <v/>
      </c>
      <c r="R173" s="1" t="str">
        <f>'Top 6 Pivot'!E129</f>
        <v/>
      </c>
      <c r="S173" s="1" t="str">
        <f t="shared" si="23"/>
        <v/>
      </c>
      <c r="T173" s="1" t="str">
        <f t="shared" si="24"/>
        <v/>
      </c>
    </row>
    <row r="174" ht="15.75" customHeight="1">
      <c r="A174" s="21" t="str">
        <f t="shared" si="30"/>
        <v>3.  ( )</v>
      </c>
      <c r="P174" s="24" t="s">
        <v>1354</v>
      </c>
      <c r="Q174" s="1" t="str">
        <f>'Top 6 Pivot'!D130</f>
        <v/>
      </c>
      <c r="R174" s="1" t="str">
        <f>'Top 6 Pivot'!E130</f>
        <v/>
      </c>
      <c r="S174" s="1" t="str">
        <f t="shared" si="23"/>
        <v/>
      </c>
      <c r="T174" s="1" t="str">
        <f t="shared" si="24"/>
        <v/>
      </c>
    </row>
    <row r="175" ht="15.75" customHeight="1">
      <c r="A175" s="21" t="str">
        <f t="shared" si="30"/>
        <v>4.  ( )</v>
      </c>
      <c r="P175" s="24" t="s">
        <v>1355</v>
      </c>
      <c r="Q175" s="25"/>
      <c r="R175" s="25"/>
      <c r="S175" s="25"/>
      <c r="T175" s="25"/>
    </row>
    <row r="176" ht="15.75" customHeight="1">
      <c r="A176" s="21" t="str">
        <f t="shared" si="30"/>
        <v>5.  ( )</v>
      </c>
      <c r="P176" s="24" t="s">
        <v>1356</v>
      </c>
      <c r="Q176" s="25"/>
      <c r="R176" s="25"/>
      <c r="S176" s="25"/>
      <c r="T176" s="25"/>
    </row>
    <row r="177" ht="15.75" customHeight="1">
      <c r="A177" s="21" t="str">
        <f t="shared" si="30"/>
        <v>6.  ( )</v>
      </c>
      <c r="P177" s="24" t="s">
        <v>1357</v>
      </c>
      <c r="Q177" s="25"/>
      <c r="R177" s="25"/>
      <c r="S177" s="25"/>
      <c r="T177" s="25"/>
    </row>
    <row r="178" ht="15.75" customHeight="1">
      <c r="A178" s="21"/>
      <c r="P178" s="2"/>
      <c r="S178" s="1" t="str">
        <f t="shared" ref="S178:S183" si="31">IFERROR(LEFT(LEFT(R178,FIND(" ",R178)),3),"")</f>
        <v/>
      </c>
      <c r="T178" s="1" t="str">
        <f t="shared" ref="T178:T183" si="32">IFERROR(SUBSTITUTE(RIGHT(R178,(LEN(R178)-FIND(" ",R178)))," ","-"),"")</f>
        <v/>
      </c>
    </row>
    <row r="179" ht="15.75" customHeight="1">
      <c r="A179" s="21" t="s">
        <v>1379</v>
      </c>
      <c r="S179" s="1" t="str">
        <f t="shared" si="31"/>
        <v/>
      </c>
      <c r="T179" s="1" t="str">
        <f t="shared" si="32"/>
        <v/>
      </c>
    </row>
    <row r="180" ht="15.75" customHeight="1">
      <c r="A180" s="21" t="str">
        <f t="shared" ref="A180:A185" si="33">P180&amp;Q180&amp;" ("&amp;S180&amp;" "&amp;T180&amp;")"</f>
        <v>1. Sam Arquit (Suz GSXR-750)</v>
      </c>
      <c r="P180" s="24" t="s">
        <v>1352</v>
      </c>
      <c r="Q180" s="1" t="s">
        <v>1380</v>
      </c>
      <c r="R180" s="1" t="s">
        <v>1381</v>
      </c>
      <c r="S180" s="1" t="str">
        <f t="shared" si="31"/>
        <v>Suz</v>
      </c>
      <c r="T180" s="1" t="str">
        <f t="shared" si="32"/>
        <v>GSXR-750</v>
      </c>
    </row>
    <row r="181" ht="15.75" customHeight="1">
      <c r="A181" s="21" t="str">
        <f t="shared" si="33"/>
        <v>2. Richard Findlay (Kaw ZX-10)</v>
      </c>
      <c r="P181" s="24" t="s">
        <v>1353</v>
      </c>
      <c r="Q181" s="1" t="s">
        <v>1382</v>
      </c>
      <c r="R181" s="1" t="s">
        <v>1383</v>
      </c>
      <c r="S181" s="1" t="str">
        <f t="shared" si="31"/>
        <v>Kaw</v>
      </c>
      <c r="T181" s="1" t="str">
        <f t="shared" si="32"/>
        <v>ZX-10</v>
      </c>
    </row>
    <row r="182" ht="15.75" customHeight="1">
      <c r="A182" s="21" t="str">
        <f t="shared" si="33"/>
        <v>3. Russell Carpenter (Yam R6)</v>
      </c>
      <c r="P182" s="24" t="s">
        <v>1354</v>
      </c>
      <c r="Q182" s="1" t="s">
        <v>1384</v>
      </c>
      <c r="R182" s="1" t="s">
        <v>1385</v>
      </c>
      <c r="S182" s="1" t="str">
        <f t="shared" si="31"/>
        <v>Yam</v>
      </c>
      <c r="T182" s="1" t="str">
        <f t="shared" si="32"/>
        <v>R6</v>
      </c>
    </row>
    <row r="183" ht="15.75" customHeight="1">
      <c r="A183" s="21" t="str">
        <f t="shared" si="33"/>
        <v>4. Jeff Leeman (Yam R6)</v>
      </c>
      <c r="P183" s="24" t="s">
        <v>1355</v>
      </c>
      <c r="Q183" s="1" t="s">
        <v>1386</v>
      </c>
      <c r="R183" s="1" t="s">
        <v>1385</v>
      </c>
      <c r="S183" s="1" t="str">
        <f t="shared" si="31"/>
        <v>Yam</v>
      </c>
      <c r="T183" s="1" t="str">
        <f t="shared" si="32"/>
        <v>R6</v>
      </c>
    </row>
    <row r="184" ht="15.75" customHeight="1">
      <c r="A184" s="21" t="str">
        <f t="shared" si="33"/>
        <v>5.  ( )</v>
      </c>
      <c r="P184" s="24" t="s">
        <v>1356</v>
      </c>
      <c r="Q184" s="25"/>
      <c r="R184" s="25"/>
      <c r="S184" s="25"/>
      <c r="T184" s="25"/>
    </row>
    <row r="185" ht="15.75" customHeight="1">
      <c r="A185" s="21" t="str">
        <f t="shared" si="33"/>
        <v>6.  ( )</v>
      </c>
      <c r="P185" s="24" t="s">
        <v>1357</v>
      </c>
      <c r="Q185" s="25"/>
      <c r="R185" s="25"/>
      <c r="S185" s="25"/>
      <c r="T185" s="25"/>
    </row>
    <row r="186" ht="15.75" customHeight="1">
      <c r="A186" s="23"/>
      <c r="S186" s="1" t="str">
        <f t="shared" ref="S186:S198" si="34">IFERROR(LEFT(LEFT(R186,FIND(" ",R186)),3),"")</f>
        <v/>
      </c>
      <c r="T186" s="1" t="str">
        <f t="shared" ref="T186:T198" si="35">IFERROR(SUBSTITUTE(RIGHT(R186,(LEN(R186)-FIND(" ",R186)))," ","-"),"")</f>
        <v/>
      </c>
    </row>
    <row r="187" ht="15.75" customHeight="1">
      <c r="A187" s="21" t="s">
        <v>1387</v>
      </c>
      <c r="S187" s="1" t="str">
        <f t="shared" si="34"/>
        <v/>
      </c>
      <c r="T187" s="1" t="str">
        <f t="shared" si="35"/>
        <v/>
      </c>
    </row>
    <row r="188" ht="15.75" customHeight="1">
      <c r="A188" s="21" t="str">
        <f t="shared" ref="A188:A193" si="36">P188&amp;Q188&amp;" ("&amp;S188&amp;" "&amp;T188&amp;")"</f>
        <v>1.  ( )</v>
      </c>
      <c r="P188" s="24" t="s">
        <v>1352</v>
      </c>
      <c r="Q188" s="1" t="str">
        <f>'Top 6 Pivot'!D131</f>
        <v/>
      </c>
      <c r="R188" s="1" t="str">
        <f>UPPER('Top 6 Pivot'!E131)</f>
        <v/>
      </c>
      <c r="S188" s="1" t="str">
        <f t="shared" si="34"/>
        <v/>
      </c>
      <c r="T188" s="1" t="str">
        <f t="shared" si="35"/>
        <v/>
      </c>
    </row>
    <row r="189" ht="15.75" customHeight="1">
      <c r="A189" s="21" t="str">
        <f t="shared" si="36"/>
        <v>2.  ( )</v>
      </c>
      <c r="P189" s="24" t="s">
        <v>1353</v>
      </c>
      <c r="Q189" s="1" t="str">
        <f>'Top 6 Pivot'!D132</f>
        <v/>
      </c>
      <c r="R189" s="1" t="str">
        <f>UPPER('Top 6 Pivot'!E132)</f>
        <v/>
      </c>
      <c r="S189" s="1" t="str">
        <f t="shared" si="34"/>
        <v/>
      </c>
      <c r="T189" s="1" t="str">
        <f t="shared" si="35"/>
        <v/>
      </c>
    </row>
    <row r="190" ht="15.75" customHeight="1">
      <c r="A190" s="21" t="str">
        <f t="shared" si="36"/>
        <v>3.  ( )</v>
      </c>
      <c r="P190" s="24" t="s">
        <v>1354</v>
      </c>
      <c r="Q190" s="1" t="str">
        <f>'Top 6 Pivot'!D133</f>
        <v/>
      </c>
      <c r="R190" s="1" t="str">
        <f>UPPER('Top 6 Pivot'!E133)</f>
        <v/>
      </c>
      <c r="S190" s="1" t="str">
        <f t="shared" si="34"/>
        <v/>
      </c>
      <c r="T190" s="1" t="str">
        <f t="shared" si="35"/>
        <v/>
      </c>
    </row>
    <row r="191" ht="15.75" customHeight="1">
      <c r="A191" s="21" t="str">
        <f t="shared" si="36"/>
        <v>4.  ( )</v>
      </c>
      <c r="P191" s="24" t="s">
        <v>1355</v>
      </c>
      <c r="Q191" s="1" t="str">
        <f>'Top 6 Pivot'!D134</f>
        <v/>
      </c>
      <c r="R191" s="1" t="str">
        <f>UPPER('Top 6 Pivot'!E134)</f>
        <v/>
      </c>
      <c r="S191" s="1" t="str">
        <f t="shared" si="34"/>
        <v/>
      </c>
      <c r="T191" s="1" t="str">
        <f t="shared" si="35"/>
        <v/>
      </c>
    </row>
    <row r="192" ht="15.75" customHeight="1">
      <c r="A192" s="21" t="str">
        <f t="shared" si="36"/>
        <v>5.  ( )</v>
      </c>
      <c r="P192" s="24" t="s">
        <v>1356</v>
      </c>
      <c r="Q192" s="1" t="str">
        <f>'Top 6 Pivot'!D135</f>
        <v/>
      </c>
      <c r="R192" s="1" t="str">
        <f>UPPER('Top 6 Pivot'!E135)</f>
        <v/>
      </c>
      <c r="S192" s="1" t="str">
        <f t="shared" si="34"/>
        <v/>
      </c>
      <c r="T192" s="1" t="str">
        <f t="shared" si="35"/>
        <v/>
      </c>
    </row>
    <row r="193" ht="15.75" customHeight="1">
      <c r="A193" s="21" t="str">
        <f t="shared" si="36"/>
        <v>6.  ( )</v>
      </c>
      <c r="P193" s="24" t="s">
        <v>1357</v>
      </c>
      <c r="Q193" s="1" t="str">
        <f>'Top 6 Pivot'!D136</f>
        <v/>
      </c>
      <c r="R193" s="1" t="str">
        <f>UPPER('Top 6 Pivot'!E136)</f>
        <v/>
      </c>
      <c r="S193" s="1" t="str">
        <f t="shared" si="34"/>
        <v/>
      </c>
      <c r="T193" s="1" t="str">
        <f t="shared" si="35"/>
        <v/>
      </c>
    </row>
    <row r="194" ht="15.75" customHeight="1">
      <c r="A194" s="23"/>
      <c r="S194" s="1" t="str">
        <f t="shared" si="34"/>
        <v/>
      </c>
      <c r="T194" s="1" t="str">
        <f t="shared" si="35"/>
        <v/>
      </c>
    </row>
    <row r="195" ht="15.75" customHeight="1">
      <c r="A195" s="21" t="s">
        <v>1388</v>
      </c>
      <c r="S195" s="1" t="str">
        <f t="shared" si="34"/>
        <v/>
      </c>
      <c r="T195" s="1" t="str">
        <f t="shared" si="35"/>
        <v/>
      </c>
    </row>
    <row r="196" ht="15.75" customHeight="1">
      <c r="A196" s="21" t="str">
        <f t="shared" ref="A196:A201" si="37">P196&amp;Q196&amp;" ("&amp;S196&amp;" "&amp;T196&amp;")"</f>
        <v>1.  ( )</v>
      </c>
      <c r="P196" s="24" t="s">
        <v>1352</v>
      </c>
      <c r="Q196" s="1" t="str">
        <f>'Top 6 Pivot'!D137</f>
        <v/>
      </c>
      <c r="R196" s="1" t="str">
        <f>UPPER('Top 6 Pivot'!E137)</f>
        <v/>
      </c>
      <c r="S196" s="1" t="str">
        <f t="shared" si="34"/>
        <v/>
      </c>
      <c r="T196" s="1" t="str">
        <f t="shared" si="35"/>
        <v/>
      </c>
    </row>
    <row r="197" ht="15.75" customHeight="1">
      <c r="A197" s="21" t="str">
        <f t="shared" si="37"/>
        <v>2.  ( )</v>
      </c>
      <c r="P197" s="24" t="s">
        <v>1353</v>
      </c>
      <c r="Q197" s="1" t="str">
        <f>'Top 6 Pivot'!D138</f>
        <v/>
      </c>
      <c r="R197" s="1" t="str">
        <f>UPPER('Top 6 Pivot'!E138)</f>
        <v/>
      </c>
      <c r="S197" s="1" t="str">
        <f t="shared" si="34"/>
        <v/>
      </c>
      <c r="T197" s="1" t="str">
        <f t="shared" si="35"/>
        <v/>
      </c>
    </row>
    <row r="198" ht="15.75" customHeight="1">
      <c r="A198" s="21" t="str">
        <f t="shared" si="37"/>
        <v>3.  ( )</v>
      </c>
      <c r="P198" s="24" t="s">
        <v>1354</v>
      </c>
      <c r="Q198" s="1" t="str">
        <f>'Top 6 Pivot'!D139</f>
        <v/>
      </c>
      <c r="R198" s="1" t="str">
        <f>UPPER('Top 6 Pivot'!E139)</f>
        <v/>
      </c>
      <c r="S198" s="1" t="str">
        <f t="shared" si="34"/>
        <v/>
      </c>
      <c r="T198" s="1" t="str">
        <f t="shared" si="35"/>
        <v/>
      </c>
    </row>
    <row r="199" ht="15.75" customHeight="1">
      <c r="A199" s="21" t="str">
        <f t="shared" si="37"/>
        <v>4.  ( )</v>
      </c>
      <c r="P199" s="24" t="s">
        <v>1355</v>
      </c>
      <c r="Q199" s="25"/>
      <c r="R199" s="25"/>
      <c r="S199" s="25"/>
      <c r="T199" s="25"/>
    </row>
    <row r="200" ht="15.75" customHeight="1">
      <c r="A200" s="21" t="str">
        <f t="shared" si="37"/>
        <v>5.  ( )</v>
      </c>
      <c r="P200" s="24" t="s">
        <v>1356</v>
      </c>
      <c r="Q200" s="25"/>
      <c r="R200" s="25"/>
      <c r="S200" s="25"/>
      <c r="T200" s="25"/>
    </row>
    <row r="201" ht="15.75" customHeight="1">
      <c r="A201" s="21" t="str">
        <f t="shared" si="37"/>
        <v>6.  ( )</v>
      </c>
      <c r="P201" s="24" t="s">
        <v>1357</v>
      </c>
      <c r="Q201" s="25"/>
      <c r="R201" s="25"/>
      <c r="S201" s="25"/>
      <c r="T201" s="25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7.63"/>
    <col customWidth="1" min="4" max="5" width="21.0"/>
    <col customWidth="1" min="6" max="26" width="7.63"/>
  </cols>
  <sheetData>
    <row r="1">
      <c r="A1" s="1" t="s">
        <v>1389</v>
      </c>
      <c r="B1" s="1" t="s">
        <v>146</v>
      </c>
      <c r="D1" s="1" t="s">
        <v>1390</v>
      </c>
      <c r="E1" s="1" t="s">
        <v>104</v>
      </c>
    </row>
    <row r="2">
      <c r="A2" s="1">
        <v>1.0</v>
      </c>
      <c r="B2" s="1">
        <v>50.0</v>
      </c>
      <c r="D2" s="1" t="s">
        <v>1391</v>
      </c>
      <c r="E2" s="1" t="s">
        <v>1391</v>
      </c>
    </row>
    <row r="3">
      <c r="A3" s="1">
        <v>2.0</v>
      </c>
      <c r="B3" s="1">
        <v>40.0</v>
      </c>
      <c r="D3" s="1" t="s">
        <v>1392</v>
      </c>
      <c r="E3" s="1" t="s">
        <v>1392</v>
      </c>
    </row>
    <row r="4">
      <c r="A4" s="1">
        <v>3.0</v>
      </c>
      <c r="B4" s="1">
        <v>32.0</v>
      </c>
      <c r="D4" s="1" t="s">
        <v>1393</v>
      </c>
      <c r="E4" s="1" t="s">
        <v>1394</v>
      </c>
    </row>
    <row r="5">
      <c r="A5" s="1">
        <v>4.0</v>
      </c>
      <c r="B5" s="1">
        <v>26.0</v>
      </c>
      <c r="D5" s="1" t="s">
        <v>1395</v>
      </c>
      <c r="E5" s="1" t="s">
        <v>1396</v>
      </c>
    </row>
    <row r="6">
      <c r="A6" s="1">
        <v>5.0</v>
      </c>
      <c r="B6" s="1">
        <v>22.0</v>
      </c>
      <c r="D6" s="1" t="s">
        <v>1397</v>
      </c>
      <c r="E6" s="1" t="s">
        <v>1394</v>
      </c>
    </row>
    <row r="7">
      <c r="A7" s="1">
        <v>6.0</v>
      </c>
      <c r="B7" s="1">
        <v>20.0</v>
      </c>
      <c r="D7" s="1" t="s">
        <v>1398</v>
      </c>
      <c r="E7" s="1" t="s">
        <v>1396</v>
      </c>
    </row>
    <row r="8">
      <c r="A8" s="1">
        <v>7.0</v>
      </c>
      <c r="B8" s="1">
        <v>18.0</v>
      </c>
      <c r="D8" s="1" t="s">
        <v>1399</v>
      </c>
      <c r="E8" s="1" t="s">
        <v>1399</v>
      </c>
    </row>
    <row r="9">
      <c r="A9" s="1">
        <v>8.0</v>
      </c>
      <c r="B9" s="1">
        <v>16.0</v>
      </c>
      <c r="D9" s="1" t="s">
        <v>1400</v>
      </c>
      <c r="E9" s="1" t="s">
        <v>1400</v>
      </c>
    </row>
    <row r="10">
      <c r="A10" s="1">
        <v>9.0</v>
      </c>
      <c r="B10" s="1">
        <v>14.0</v>
      </c>
      <c r="D10" s="1" t="s">
        <v>1401</v>
      </c>
      <c r="E10" s="1" t="s">
        <v>1401</v>
      </c>
    </row>
    <row r="11">
      <c r="A11" s="1">
        <v>10.0</v>
      </c>
      <c r="B11" s="1">
        <v>12.0</v>
      </c>
      <c r="D11" s="1" t="s">
        <v>1402</v>
      </c>
      <c r="E11" s="1" t="s">
        <v>1403</v>
      </c>
    </row>
    <row r="12">
      <c r="A12" s="1">
        <v>11.0</v>
      </c>
      <c r="B12" s="1">
        <v>10.0</v>
      </c>
      <c r="D12" s="1" t="s">
        <v>1404</v>
      </c>
      <c r="E12" s="1" t="s">
        <v>1403</v>
      </c>
    </row>
    <row r="13">
      <c r="A13" s="1">
        <v>12.0</v>
      </c>
      <c r="B13" s="1">
        <v>9.0</v>
      </c>
      <c r="D13" s="1" t="s">
        <v>1405</v>
      </c>
      <c r="E13" s="1" t="s">
        <v>1405</v>
      </c>
    </row>
    <row r="14">
      <c r="A14" s="1">
        <v>13.0</v>
      </c>
      <c r="B14" s="1">
        <v>8.0</v>
      </c>
      <c r="D14" s="1" t="s">
        <v>1406</v>
      </c>
      <c r="E14" s="1" t="s">
        <v>1406</v>
      </c>
    </row>
    <row r="15">
      <c r="A15" s="1">
        <v>14.0</v>
      </c>
      <c r="B15" s="1">
        <v>7.0</v>
      </c>
      <c r="D15" s="1" t="s">
        <v>1407</v>
      </c>
      <c r="E15" s="1" t="s">
        <v>1407</v>
      </c>
    </row>
    <row r="16">
      <c r="A16" s="1">
        <v>15.0</v>
      </c>
      <c r="B16" s="1">
        <v>6.0</v>
      </c>
      <c r="D16" s="1" t="s">
        <v>1408</v>
      </c>
      <c r="E16" s="1" t="s">
        <v>1408</v>
      </c>
    </row>
    <row r="17">
      <c r="A17" s="1">
        <v>16.0</v>
      </c>
      <c r="B17" s="1">
        <v>5.0</v>
      </c>
      <c r="D17" s="1" t="s">
        <v>1409</v>
      </c>
      <c r="E17" s="1" t="s">
        <v>1409</v>
      </c>
    </row>
    <row r="18">
      <c r="A18" s="1">
        <v>17.0</v>
      </c>
      <c r="B18" s="1">
        <v>4.0</v>
      </c>
      <c r="D18" s="1" t="s">
        <v>1410</v>
      </c>
      <c r="E18" s="1" t="s">
        <v>1410</v>
      </c>
    </row>
    <row r="19">
      <c r="A19" s="1">
        <v>18.0</v>
      </c>
      <c r="B19" s="1">
        <v>3.0</v>
      </c>
      <c r="D19" s="1" t="s">
        <v>1411</v>
      </c>
      <c r="E19" s="1" t="s">
        <v>1411</v>
      </c>
    </row>
    <row r="20">
      <c r="A20" s="1">
        <v>19.0</v>
      </c>
      <c r="B20" s="1">
        <v>2.0</v>
      </c>
      <c r="D20" s="1" t="s">
        <v>1412</v>
      </c>
      <c r="E20" s="1" t="s">
        <v>1412</v>
      </c>
    </row>
    <row r="21" ht="15.75" customHeight="1">
      <c r="A21" s="1">
        <v>20.0</v>
      </c>
      <c r="B21" s="1">
        <v>1.0</v>
      </c>
      <c r="D21" s="1" t="s">
        <v>1413</v>
      </c>
      <c r="E21" s="1" t="s">
        <v>1413</v>
      </c>
    </row>
    <row r="22" ht="15.75" customHeight="1">
      <c r="A22" s="1">
        <v>21.0</v>
      </c>
      <c r="B22" s="1">
        <v>0.0</v>
      </c>
      <c r="D22" s="1" t="s">
        <v>1414</v>
      </c>
      <c r="E22" s="1" t="s">
        <v>1414</v>
      </c>
    </row>
    <row r="23" ht="15.75" customHeight="1">
      <c r="A23" s="1">
        <v>22.0</v>
      </c>
      <c r="B23" s="1">
        <v>0.0</v>
      </c>
      <c r="D23" s="1" t="s">
        <v>1415</v>
      </c>
      <c r="E23" s="1" t="s">
        <v>1415</v>
      </c>
    </row>
    <row r="24" ht="15.75" customHeight="1">
      <c r="A24" s="1">
        <v>23.0</v>
      </c>
      <c r="B24" s="1">
        <v>0.0</v>
      </c>
      <c r="D24" s="1" t="s">
        <v>1416</v>
      </c>
      <c r="E24" s="1" t="s">
        <v>1416</v>
      </c>
    </row>
    <row r="25" ht="15.75" customHeight="1">
      <c r="A25" s="1">
        <v>24.0</v>
      </c>
      <c r="B25" s="1">
        <v>0.0</v>
      </c>
      <c r="D25" s="1" t="s">
        <v>1417</v>
      </c>
      <c r="E25" s="1" t="s">
        <v>1417</v>
      </c>
    </row>
    <row r="26" ht="15.75" customHeight="1">
      <c r="A26" s="1">
        <v>25.0</v>
      </c>
      <c r="B26" s="1">
        <v>0.0</v>
      </c>
      <c r="D26" s="1" t="s">
        <v>1418</v>
      </c>
      <c r="E26" s="1" t="s">
        <v>1418</v>
      </c>
    </row>
    <row r="27" ht="15.75" customHeight="1">
      <c r="A27" s="1">
        <v>26.0</v>
      </c>
      <c r="B27" s="1">
        <v>0.0</v>
      </c>
      <c r="D27" s="1" t="s">
        <v>1419</v>
      </c>
      <c r="E27" s="1" t="s">
        <v>1419</v>
      </c>
    </row>
    <row r="28" ht="15.75" customHeight="1">
      <c r="A28" s="1">
        <v>27.0</v>
      </c>
      <c r="B28" s="1">
        <v>0.0</v>
      </c>
      <c r="D28" s="1" t="s">
        <v>1420</v>
      </c>
      <c r="E28" s="1" t="s">
        <v>1420</v>
      </c>
    </row>
    <row r="29" ht="15.75" customHeight="1">
      <c r="A29" s="1">
        <v>28.0</v>
      </c>
      <c r="B29" s="1">
        <v>0.0</v>
      </c>
      <c r="D29" s="1" t="s">
        <v>1421</v>
      </c>
      <c r="E29" s="1" t="s">
        <v>1421</v>
      </c>
    </row>
    <row r="30" ht="15.75" customHeight="1">
      <c r="A30" s="1">
        <v>29.0</v>
      </c>
      <c r="B30" s="1">
        <v>0.0</v>
      </c>
      <c r="D30" s="1" t="s">
        <v>1422</v>
      </c>
      <c r="E30" s="1" t="s">
        <v>1422</v>
      </c>
    </row>
    <row r="31" ht="15.75" customHeight="1">
      <c r="A31" s="1">
        <v>30.0</v>
      </c>
      <c r="B31" s="1">
        <v>0.0</v>
      </c>
      <c r="D31" s="1" t="s">
        <v>1394</v>
      </c>
      <c r="E31" s="1" t="s">
        <v>1394</v>
      </c>
    </row>
    <row r="32" ht="15.75" customHeight="1">
      <c r="A32" s="1">
        <v>31.0</v>
      </c>
      <c r="B32" s="1">
        <v>0.0</v>
      </c>
      <c r="D32" s="1" t="s">
        <v>1396</v>
      </c>
      <c r="E32" s="1" t="s">
        <v>1396</v>
      </c>
    </row>
    <row r="33" ht="15.75" customHeight="1">
      <c r="A33" s="1">
        <v>32.0</v>
      </c>
      <c r="B33" s="1">
        <v>0.0</v>
      </c>
      <c r="D33" s="26" t="s">
        <v>1423</v>
      </c>
      <c r="E33" s="26" t="s">
        <v>1423</v>
      </c>
    </row>
    <row r="34" ht="15.75" customHeight="1">
      <c r="A34" s="1">
        <v>33.0</v>
      </c>
      <c r="B34" s="1">
        <v>0.0</v>
      </c>
      <c r="D34" s="1" t="s">
        <v>96</v>
      </c>
      <c r="E34" s="1" t="s">
        <v>96</v>
      </c>
    </row>
    <row r="35" ht="15.75" customHeight="1">
      <c r="A35" s="1">
        <v>34.0</v>
      </c>
      <c r="B35" s="1">
        <v>0.0</v>
      </c>
      <c r="D35" s="1" t="s">
        <v>77</v>
      </c>
      <c r="E35" s="1" t="s">
        <v>77</v>
      </c>
    </row>
    <row r="36" ht="15.75" customHeight="1">
      <c r="A36" s="1">
        <v>35.0</v>
      </c>
      <c r="B36" s="1">
        <v>0.0</v>
      </c>
      <c r="D36" s="1" t="s">
        <v>103</v>
      </c>
      <c r="E36" s="1" t="s">
        <v>103</v>
      </c>
    </row>
    <row r="37" ht="15.75" customHeight="1">
      <c r="A37" s="1">
        <v>36.0</v>
      </c>
      <c r="B37" s="1">
        <v>0.0</v>
      </c>
      <c r="D37" s="1" t="s">
        <v>76</v>
      </c>
      <c r="E37" s="1" t="s">
        <v>76</v>
      </c>
    </row>
    <row r="38" ht="15.75" customHeight="1">
      <c r="A38" s="1">
        <v>37.0</v>
      </c>
      <c r="B38" s="1">
        <v>0.0</v>
      </c>
      <c r="D38" s="1" t="s">
        <v>52</v>
      </c>
      <c r="E38" s="1" t="s">
        <v>52</v>
      </c>
    </row>
    <row r="39" ht="15.75" customHeight="1">
      <c r="A39" s="1">
        <v>38.0</v>
      </c>
      <c r="B39" s="1">
        <v>0.0</v>
      </c>
      <c r="D39" s="1" t="s">
        <v>68</v>
      </c>
      <c r="E39" s="1" t="s">
        <v>68</v>
      </c>
    </row>
    <row r="40" ht="15.75" customHeight="1">
      <c r="A40" s="1">
        <v>39.0</v>
      </c>
      <c r="B40" s="1">
        <v>0.0</v>
      </c>
      <c r="D40" s="1" t="s">
        <v>42</v>
      </c>
      <c r="E40" s="1" t="s">
        <v>42</v>
      </c>
    </row>
    <row r="41" ht="15.75" customHeight="1">
      <c r="A41" s="1">
        <v>40.0</v>
      </c>
      <c r="B41" s="1">
        <v>0.0</v>
      </c>
      <c r="D41" s="1" t="s">
        <v>53</v>
      </c>
      <c r="E41" s="1" t="s">
        <v>53</v>
      </c>
    </row>
    <row r="42" ht="15.75" customHeight="1">
      <c r="A42" s="1">
        <v>41.0</v>
      </c>
      <c r="B42" s="1">
        <v>0.0</v>
      </c>
      <c r="D42" s="1" t="s">
        <v>38</v>
      </c>
      <c r="E42" s="1" t="s">
        <v>38</v>
      </c>
    </row>
    <row r="43" ht="15.75" customHeight="1">
      <c r="A43" s="1">
        <v>42.0</v>
      </c>
      <c r="B43" s="1">
        <v>0.0</v>
      </c>
      <c r="D43" s="1" t="s">
        <v>14</v>
      </c>
      <c r="E43" s="1" t="s">
        <v>14</v>
      </c>
    </row>
    <row r="44" ht="15.75" customHeight="1">
      <c r="A44" s="1">
        <v>43.0</v>
      </c>
      <c r="B44" s="1">
        <v>0.0</v>
      </c>
      <c r="D44" s="1" t="s">
        <v>69</v>
      </c>
      <c r="E44" s="1" t="s">
        <v>69</v>
      </c>
    </row>
    <row r="45" ht="15.75" customHeight="1">
      <c r="A45" s="1">
        <v>44.0</v>
      </c>
      <c r="B45" s="1">
        <v>0.0</v>
      </c>
      <c r="D45" s="1" t="s">
        <v>97</v>
      </c>
      <c r="E45" s="1" t="s">
        <v>97</v>
      </c>
    </row>
    <row r="46" ht="15.75" customHeight="1">
      <c r="A46" s="1">
        <v>45.0</v>
      </c>
      <c r="B46" s="1">
        <v>0.0</v>
      </c>
    </row>
    <row r="47" ht="15.75" customHeight="1">
      <c r="A47" s="1">
        <v>46.0</v>
      </c>
      <c r="B47" s="1">
        <v>0.0</v>
      </c>
    </row>
    <row r="48" ht="15.75" customHeight="1">
      <c r="A48" s="1">
        <v>47.0</v>
      </c>
      <c r="B48" s="1">
        <v>0.0</v>
      </c>
    </row>
    <row r="49" ht="15.75" customHeight="1">
      <c r="A49" s="1">
        <v>48.0</v>
      </c>
      <c r="B49" s="1">
        <v>0.0</v>
      </c>
    </row>
    <row r="50" ht="15.75" customHeight="1">
      <c r="A50" s="1">
        <v>49.0</v>
      </c>
      <c r="B50" s="1">
        <v>0.0</v>
      </c>
    </row>
    <row r="51" ht="15.75" customHeight="1">
      <c r="A51" s="1">
        <v>50.0</v>
      </c>
      <c r="B51" s="1">
        <v>0.0</v>
      </c>
    </row>
    <row r="52" ht="15.75" customHeight="1">
      <c r="A52" s="1" t="s">
        <v>129</v>
      </c>
      <c r="B52" s="1">
        <v>0.0</v>
      </c>
    </row>
    <row r="53" ht="15.75" customHeight="1">
      <c r="A53" s="1" t="s">
        <v>161</v>
      </c>
      <c r="B53" s="1">
        <v>0.0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34:D45">
    <cfRule type="containsText" dxfId="0" priority="1" operator="containsText" text="James Dailey">
      <formula>NOT(ISERROR(SEARCH(("James Dailey"),(D34))))</formula>
    </cfRule>
  </conditionalFormatting>
  <conditionalFormatting sqref="E34:E45">
    <cfRule type="containsText" dxfId="0" priority="2" operator="containsText" text="James Dailey">
      <formula>NOT(ISERROR(SEARCH(("James Dailey"),(E34))))</formula>
    </cfRule>
  </conditionalFormatting>
  <printOptions/>
  <pageMargins bottom="0.75" footer="0.0" header="0.0" left="0.7" right="0.7" top="0.75"/>
  <pageSetup orientation="landscape"/>
  <drawing r:id="rId1"/>
</worksheet>
</file>